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<sst xmlns="http://schemas.openxmlformats.org/spreadsheetml/2006/main" count="47">
  <si>
    <t>2018年雪佛兰六区研讨会议</t>
  </si>
  <si>
    <t>时间:</t>
  </si>
  <si>
    <t>地点：</t>
  </si>
  <si>
    <t>西昌</t>
  </si>
  <si>
    <t>酒店：</t>
  </si>
  <si>
    <t>西昌柏樾酒店</t>
  </si>
  <si>
    <t>人数:</t>
  </si>
  <si>
    <t>SGM+经销商 65人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</si>
  <si>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</si>
  <si>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</si>
  <si>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</si>
  <si>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</si>
  <si>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</si>
  <si>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</si>
  <si>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</si>
  <si>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</si>
  <si>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</si>
  <si>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用餐</t>
  </si>
  <si>
    <t>17日午餐</t>
  </si>
  <si>
    <t>人</t>
  </si>
  <si>
    <t>次</t>
  </si>
  <si>
    <t>10月17日 午餐</t>
  </si>
  <si>
    <t>17日晚宴</t>
  </si>
  <si>
    <t>桌</t>
  </si>
  <si>
    <t>10月17日 晚餐</t>
  </si>
  <si>
    <t>酒水</t>
  </si>
  <si>
    <t>瓶</t>
  </si>
  <si>
    <t>酒水含运费</t>
  </si>
  <si>
    <t>软饮</t>
  </si>
  <si>
    <t>用餐费用合计</t>
  </si>
  <si>
    <t>会议室</t>
  </si>
  <si>
    <t>天</t>
  </si>
  <si>
    <t>场</t>
  </si>
  <si>
    <t>会议费用合计</t>
  </si>
  <si>
    <t>执行人员费用</t>
  </si>
  <si>
    <t>执行人员交通费</t>
  </si>
  <si>
    <t>需要执行人员统筹与会人员房间安排（统计需求、协调拼房等），现场会务安排及协调</t>
  </si>
  <si>
    <t>执行人员餐费</t>
  </si>
  <si>
    <t>执行人员住宿费</t>
  </si>
  <si>
    <t>间</t>
  </si>
  <si>
    <t>晚</t>
  </si>
  <si>
    <t>执行人员费用合计</t>
  </si>
  <si>
    <t>净价合计</t>
  </si>
  <si>
    <t>服务费10%</t>
  </si>
  <si>
    <t>含服务费合计</t>
  </si>
  <si>
    <t>税费6%</t>
  </si>
  <si>
    <t>含税总价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</si>
</sst>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\¥#,##0.00;\¥\-#,##0.00"/>
    <numFmt numFmtId="44" formatCode="_ &quot;￥&quot;* #,##0.00_ ;_ &quot;￥&quot;* \-#,##0.00_ ;_ &quot;￥&quot;* &quot;-&quot;??_ ;_ @_ "/>
    <numFmt numFmtId="177" formatCode="\¥#,##0.00_);[Red]\(\¥#,##0.00\)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3" fillId="27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10" borderId="23" applyNumberFormat="0" applyAlignment="0" applyProtection="0">
      <alignment vertical="center"/>
    </xf>
    <xf numFmtId="0" fontId="9" fillId="10" borderId="20" applyNumberFormat="0" applyAlignment="0" applyProtection="0">
      <alignment vertical="center"/>
    </xf>
    <xf numFmtId="0" fontId="22" fillId="25" borderId="2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57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77" fontId="3" fillId="2" borderId="8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77" fontId="5" fillId="3" borderId="8" xfId="8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5" fillId="3" borderId="8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177" fontId="4" fillId="2" borderId="5" xfId="8" applyNumberFormat="1" applyFont="1" applyFill="1" applyBorder="1" applyAlignment="1">
      <alignment horizontal="left" vertical="center"/>
    </xf>
    <xf numFmtId="177" fontId="4" fillId="2" borderId="8" xfId="8" applyNumberFormat="1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177" fontId="4" fillId="0" borderId="5" xfId="8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177" fontId="5" fillId="4" borderId="8" xfId="8" applyNumberFormat="1" applyFont="1" applyFill="1" applyBorder="1" applyAlignment="1">
      <alignment horizontal="center" vertical="center"/>
    </xf>
    <xf numFmtId="177" fontId="3" fillId="2" borderId="5" xfId="8" applyNumberFormat="1" applyFont="1" applyFill="1" applyBorder="1" applyAlignment="1">
      <alignment horizontal="left" vertical="center"/>
    </xf>
    <xf numFmtId="177" fontId="6" fillId="2" borderId="8" xfId="8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76" fontId="6" fillId="2" borderId="8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center" vertical="center"/>
    </xf>
    <xf numFmtId="177" fontId="3" fillId="6" borderId="5" xfId="8" applyNumberFormat="1" applyFont="1" applyFill="1" applyBorder="1" applyAlignment="1">
      <alignment horizontal="left" vertical="center"/>
    </xf>
    <xf numFmtId="177" fontId="3" fillId="6" borderId="8" xfId="8" applyNumberFormat="1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left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177" fontId="5" fillId="3" borderId="8" xfId="0" applyNumberFormat="1" applyFont="1" applyFill="1" applyBorder="1" applyAlignment="1">
      <alignment horizontal="center" vertical="center"/>
    </xf>
    <xf numFmtId="177" fontId="5" fillId="3" borderId="18" xfId="0" applyNumberFormat="1" applyFont="1" applyFill="1" applyBorder="1" applyAlignment="1">
      <alignment horizontal="center" vertical="center"/>
    </xf>
    <xf numFmtId="177" fontId="5" fillId="3" borderId="17" xfId="0" applyNumberFormat="1" applyFont="1" applyFill="1" applyBorder="1" applyAlignment="1">
      <alignment horizontal="center" vertical="center"/>
    </xf>
    <xf numFmtId="177" fontId="4" fillId="2" borderId="8" xfId="0" applyNumberFormat="1" applyFont="1" applyFill="1" applyBorder="1" applyAlignment="1">
      <alignment horizontal="center" vertical="center"/>
    </xf>
    <xf numFmtId="177" fontId="4" fillId="2" borderId="17" xfId="0" applyNumberFormat="1" applyFont="1" applyFill="1" applyBorder="1" applyAlignment="1">
      <alignment horizontal="center" vertical="center"/>
    </xf>
    <xf numFmtId="177" fontId="5" fillId="4" borderId="17" xfId="0" applyNumberFormat="1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center" vertical="center" wrapText="1"/>
    </xf>
    <xf numFmtId="177" fontId="3" fillId="2" borderId="17" xfId="0" applyNumberFormat="1" applyFont="1" applyFill="1" applyBorder="1" applyAlignment="1">
      <alignment horizontal="center" vertical="center"/>
    </xf>
    <xf numFmtId="177" fontId="3" fillId="5" borderId="8" xfId="0" applyNumberFormat="1" applyFont="1" applyFill="1" applyBorder="1" applyAlignment="1">
      <alignment horizontal="center" vertical="center"/>
    </xf>
    <xf numFmtId="177" fontId="3" fillId="5" borderId="17" xfId="0" applyNumberFormat="1" applyFont="1" applyFill="1" applyBorder="1" applyAlignment="1">
      <alignment horizontal="center" vertical="center"/>
    </xf>
    <xf numFmtId="177" fontId="3" fillId="6" borderId="8" xfId="0" applyNumberFormat="1" applyFont="1" applyFill="1" applyBorder="1" applyAlignment="1">
      <alignment horizontal="center" vertical="center"/>
    </xf>
    <xf numFmtId="177" fontId="3" fillId="6" borderId="17" xfId="0" applyNumberFormat="1" applyFont="1" applyFill="1" applyBorder="1" applyAlignment="1">
      <alignment horizontal="center" vertical="center"/>
    </xf>
    <xf numFmtId="177" fontId="3" fillId="7" borderId="15" xfId="0" applyNumberFormat="1" applyFont="1" applyFill="1" applyBorder="1" applyAlignment="1">
      <alignment horizontal="center" vertical="center"/>
    </xf>
    <xf numFmtId="177" fontId="3" fillId="7" borderId="19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I25" sqref="I25"/>
    </sheetView>
  </sheetViews>
  <sheetFormatPr defaultColWidth="9" defaultRowHeight="16.5"/>
  <cols>
    <col min="1" max="1" width="17.625" style="1" customWidth="1"/>
    <col min="2" max="2" width="12.5" style="1" customWidth="1"/>
    <col min="3" max="3" width="30.875" style="1" customWidth="1"/>
    <col min="4" max="7" width="8.125" style="1" customWidth="1"/>
    <col min="8" max="8" width="10.375" style="2" customWidth="1"/>
    <col min="9" max="9" width="13.75" style="2" customWidth="1"/>
    <col min="10" max="10" width="41" style="2" customWidth="1"/>
    <col min="11" max="16384" width="9" style="1"/>
  </cols>
  <sheetData>
    <row r="1" s="1" customFormat="1" ht="27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3">
      <c r="A2" s="1" t="s">
        <v>1</v>
      </c>
      <c r="B2" s="4">
        <v>43374</v>
      </c>
      <c r="C2" s="4"/>
    </row>
    <row r="3" s="1" customFormat="1" spans="1:3">
      <c r="A3" s="1" t="s">
        <v>2</v>
      </c>
      <c r="B3" s="5" t="s">
        <v>3</v>
      </c>
      <c r="C3" s="5"/>
    </row>
    <row r="4" s="1" customFormat="1" spans="1:3">
      <c r="A4" s="1" t="s">
        <v>4</v>
      </c>
      <c r="B4" s="5" t="s">
        <v>5</v>
      </c>
      <c r="C4" s="5"/>
    </row>
    <row r="5" s="1" customFormat="1" ht="17.25" spans="1:3">
      <c r="A5" s="1" t="s">
        <v>6</v>
      </c>
      <c r="B5" s="5" t="s">
        <v>7</v>
      </c>
      <c r="C5" s="5"/>
    </row>
    <row r="6" s="1" customFormat="1" spans="1:10">
      <c r="A6" s="6" t="s">
        <v>8</v>
      </c>
      <c r="B6" s="7"/>
      <c r="C6" s="8"/>
      <c r="D6" s="7" t="s">
        <v>9</v>
      </c>
      <c r="E6" s="9"/>
      <c r="F6" s="9"/>
      <c r="G6" s="9"/>
      <c r="H6" s="9"/>
      <c r="I6" s="8"/>
      <c r="J6" s="46" t="s">
        <v>10</v>
      </c>
    </row>
    <row r="7" s="1" customFormat="1" spans="1:10">
      <c r="A7" s="10"/>
      <c r="B7" s="11"/>
      <c r="C7" s="12"/>
      <c r="D7" s="13" t="s">
        <v>11</v>
      </c>
      <c r="E7" s="13"/>
      <c r="F7" s="13"/>
      <c r="G7" s="13"/>
      <c r="H7" s="14" t="s">
        <v>12</v>
      </c>
      <c r="I7" s="14"/>
      <c r="J7" s="47"/>
    </row>
    <row r="8" s="1" customFormat="1" spans="1:10">
      <c r="A8" s="10"/>
      <c r="B8" s="11"/>
      <c r="C8" s="12"/>
      <c r="D8" s="13" t="s">
        <v>13</v>
      </c>
      <c r="E8" s="13" t="s">
        <v>14</v>
      </c>
      <c r="F8" s="13" t="s">
        <v>13</v>
      </c>
      <c r="G8" s="13" t="s">
        <v>14</v>
      </c>
      <c r="H8" s="14" t="s">
        <v>15</v>
      </c>
      <c r="I8" s="14" t="s">
        <v>16</v>
      </c>
      <c r="J8" s="47"/>
    </row>
    <row r="9" s="1" customFormat="1" spans="1:10">
      <c r="A9" s="15" t="s">
        <v>17</v>
      </c>
      <c r="B9" s="16" t="s">
        <v>18</v>
      </c>
      <c r="C9" s="16"/>
      <c r="D9" s="17">
        <v>65</v>
      </c>
      <c r="E9" s="17" t="s">
        <v>19</v>
      </c>
      <c r="F9" s="17">
        <v>1</v>
      </c>
      <c r="G9" s="17" t="s">
        <v>20</v>
      </c>
      <c r="H9" s="18">
        <v>188</v>
      </c>
      <c r="I9" s="48">
        <f>H9*F9*D9</f>
        <v>12220</v>
      </c>
      <c r="J9" s="49" t="s">
        <v>21</v>
      </c>
    </row>
    <row r="10" s="1" customFormat="1" spans="1:10">
      <c r="A10" s="19"/>
      <c r="B10" s="16" t="s">
        <v>22</v>
      </c>
      <c r="C10" s="16"/>
      <c r="D10" s="17">
        <v>6</v>
      </c>
      <c r="E10" s="17" t="s">
        <v>23</v>
      </c>
      <c r="F10" s="17">
        <v>1</v>
      </c>
      <c r="G10" s="17" t="s">
        <v>20</v>
      </c>
      <c r="H10" s="18">
        <v>2488</v>
      </c>
      <c r="I10" s="48">
        <f>H10*F10*D10</f>
        <v>14928</v>
      </c>
      <c r="J10" s="49" t="s">
        <v>24</v>
      </c>
    </row>
    <row r="11" s="1" customFormat="1" spans="1:10">
      <c r="A11" s="19"/>
      <c r="B11" s="16" t="s">
        <v>25</v>
      </c>
      <c r="C11" s="16"/>
      <c r="D11" s="17">
        <v>1</v>
      </c>
      <c r="E11" s="17" t="s">
        <v>26</v>
      </c>
      <c r="F11" s="17">
        <v>1</v>
      </c>
      <c r="G11" s="17" t="s">
        <v>20</v>
      </c>
      <c r="H11" s="18">
        <v>14000</v>
      </c>
      <c r="I11" s="48">
        <f>H11*F11*D11</f>
        <v>14000</v>
      </c>
      <c r="J11" s="50" t="s">
        <v>27</v>
      </c>
    </row>
    <row r="12" s="1" customFormat="1" spans="1:10">
      <c r="A12" s="20"/>
      <c r="B12" s="16" t="s">
        <v>28</v>
      </c>
      <c r="C12" s="16"/>
      <c r="D12" s="17">
        <v>12</v>
      </c>
      <c r="E12" s="17" t="s">
        <v>26</v>
      </c>
      <c r="F12" s="17">
        <v>1</v>
      </c>
      <c r="G12" s="17" t="s">
        <v>20</v>
      </c>
      <c r="H12" s="18">
        <v>10</v>
      </c>
      <c r="I12" s="48">
        <f>D12*F12*H12</f>
        <v>120</v>
      </c>
      <c r="J12" s="50"/>
    </row>
    <row r="13" s="1" customFormat="1" spans="1:10">
      <c r="A13" s="21" t="s">
        <v>29</v>
      </c>
      <c r="B13" s="22"/>
      <c r="C13" s="22"/>
      <c r="D13" s="23"/>
      <c r="E13" s="23"/>
      <c r="F13" s="23"/>
      <c r="G13" s="23"/>
      <c r="H13" s="23"/>
      <c r="I13" s="51">
        <f>SUM(I9:I12)</f>
        <v>41268</v>
      </c>
      <c r="J13" s="52"/>
    </row>
    <row r="14" s="1" customFormat="1" spans="1:10">
      <c r="A14" s="24" t="s">
        <v>30</v>
      </c>
      <c r="B14" s="25" t="s">
        <v>30</v>
      </c>
      <c r="C14" s="26"/>
      <c r="D14" s="17">
        <v>1</v>
      </c>
      <c r="E14" s="17" t="s">
        <v>31</v>
      </c>
      <c r="F14" s="17">
        <v>1</v>
      </c>
      <c r="G14" s="17" t="s">
        <v>32</v>
      </c>
      <c r="H14" s="18">
        <v>16720</v>
      </c>
      <c r="I14" s="48">
        <f>D14*F14*H14</f>
        <v>16720</v>
      </c>
      <c r="J14" s="53"/>
    </row>
    <row r="15" s="1" customFormat="1" spans="1:10">
      <c r="A15" s="21" t="s">
        <v>33</v>
      </c>
      <c r="B15" s="22"/>
      <c r="C15" s="22"/>
      <c r="D15" s="23"/>
      <c r="E15" s="23"/>
      <c r="F15" s="23"/>
      <c r="G15" s="23"/>
      <c r="H15" s="23"/>
      <c r="I15" s="51">
        <f>SUM(I14:I14)</f>
        <v>16720</v>
      </c>
      <c r="J15" s="52"/>
    </row>
    <row r="16" s="1" customFormat="1" spans="1:10">
      <c r="A16" s="27" t="s">
        <v>34</v>
      </c>
      <c r="B16" s="28" t="s">
        <v>35</v>
      </c>
      <c r="C16" s="28"/>
      <c r="D16" s="28">
        <v>1</v>
      </c>
      <c r="E16" s="28" t="s">
        <v>19</v>
      </c>
      <c r="F16" s="28">
        <v>2</v>
      </c>
      <c r="G16" s="28" t="s">
        <v>20</v>
      </c>
      <c r="H16" s="29">
        <v>1200</v>
      </c>
      <c r="I16" s="29">
        <f>H16*F16*D16</f>
        <v>2400</v>
      </c>
      <c r="J16" s="54" t="s">
        <v>36</v>
      </c>
    </row>
    <row r="17" s="1" customFormat="1" spans="1:10">
      <c r="A17" s="27"/>
      <c r="B17" s="28" t="s">
        <v>37</v>
      </c>
      <c r="C17" s="28"/>
      <c r="D17" s="28">
        <v>1</v>
      </c>
      <c r="E17" s="28" t="s">
        <v>19</v>
      </c>
      <c r="F17" s="28">
        <v>4</v>
      </c>
      <c r="G17" s="28" t="s">
        <v>31</v>
      </c>
      <c r="H17" s="29">
        <v>100</v>
      </c>
      <c r="I17" s="29">
        <f>H17*F17*D17</f>
        <v>400</v>
      </c>
      <c r="J17" s="54"/>
    </row>
    <row r="18" s="1" customFormat="1" spans="1:10">
      <c r="A18" s="27"/>
      <c r="B18" s="28" t="s">
        <v>38</v>
      </c>
      <c r="C18" s="28"/>
      <c r="D18" s="28">
        <v>1</v>
      </c>
      <c r="E18" s="28" t="s">
        <v>39</v>
      </c>
      <c r="F18" s="28">
        <v>3</v>
      </c>
      <c r="G18" s="28" t="s">
        <v>40</v>
      </c>
      <c r="H18" s="29">
        <v>400</v>
      </c>
      <c r="I18" s="29">
        <f>H18*F18*D18</f>
        <v>1200</v>
      </c>
      <c r="J18" s="54"/>
    </row>
    <row r="19" s="1" customFormat="1" spans="1:10">
      <c r="A19" s="27"/>
      <c r="B19" s="28" t="s">
        <v>34</v>
      </c>
      <c r="C19" s="28"/>
      <c r="D19" s="28">
        <v>1</v>
      </c>
      <c r="E19" s="28" t="s">
        <v>19</v>
      </c>
      <c r="F19" s="28">
        <v>4</v>
      </c>
      <c r="G19" s="28" t="s">
        <v>31</v>
      </c>
      <c r="H19" s="29">
        <v>400</v>
      </c>
      <c r="I19" s="29">
        <f>H19*F19*D19</f>
        <v>1600</v>
      </c>
      <c r="J19" s="54"/>
    </row>
    <row r="20" s="1" customFormat="1" spans="1:10">
      <c r="A20" s="30" t="s">
        <v>41</v>
      </c>
      <c r="B20" s="31"/>
      <c r="C20" s="31"/>
      <c r="D20" s="32"/>
      <c r="E20" s="32"/>
      <c r="F20" s="32"/>
      <c r="G20" s="32"/>
      <c r="H20" s="33"/>
      <c r="I20" s="14">
        <f>SUM(I16:I19)</f>
        <v>5600</v>
      </c>
      <c r="J20" s="55"/>
    </row>
    <row r="21" s="1" customFormat="1" spans="1:10">
      <c r="A21" s="34" t="s">
        <v>42</v>
      </c>
      <c r="B21" s="35"/>
      <c r="C21" s="36"/>
      <c r="D21" s="37"/>
      <c r="E21" s="37"/>
      <c r="F21" s="37"/>
      <c r="G21" s="37"/>
      <c r="H21" s="38"/>
      <c r="I21" s="56">
        <f>I13+I15+I20</f>
        <v>63588</v>
      </c>
      <c r="J21" s="57"/>
    </row>
    <row r="22" s="1" customFormat="1" spans="1:10">
      <c r="A22" s="34" t="s">
        <v>43</v>
      </c>
      <c r="B22" s="35"/>
      <c r="C22" s="36"/>
      <c r="D22" s="37"/>
      <c r="E22" s="37"/>
      <c r="F22" s="37"/>
      <c r="G22" s="37"/>
      <c r="H22" s="38"/>
      <c r="I22" s="56">
        <f>I21*0.1</f>
        <v>6358.8</v>
      </c>
      <c r="J22" s="57"/>
    </row>
    <row r="23" s="1" customFormat="1" spans="1:10">
      <c r="A23" s="34" t="s">
        <v>44</v>
      </c>
      <c r="B23" s="35"/>
      <c r="C23" s="36"/>
      <c r="D23" s="37"/>
      <c r="E23" s="37"/>
      <c r="F23" s="37"/>
      <c r="G23" s="37"/>
      <c r="H23" s="38"/>
      <c r="I23" s="56">
        <f>SUM(I21:I22)</f>
        <v>69946.8</v>
      </c>
      <c r="J23" s="57"/>
    </row>
    <row r="24" s="1" customFormat="1" spans="1:10">
      <c r="A24" s="39" t="s">
        <v>45</v>
      </c>
      <c r="B24" s="40"/>
      <c r="C24" s="40"/>
      <c r="D24" s="41"/>
      <c r="E24" s="41"/>
      <c r="F24" s="41"/>
      <c r="G24" s="41"/>
      <c r="H24" s="41"/>
      <c r="I24" s="58">
        <f>I23*0.06</f>
        <v>4196.808</v>
      </c>
      <c r="J24" s="59"/>
    </row>
    <row r="25" s="1" customFormat="1" ht="17.25" spans="1:10">
      <c r="A25" s="42" t="s">
        <v>46</v>
      </c>
      <c r="B25" s="43"/>
      <c r="C25" s="44"/>
      <c r="D25" s="45"/>
      <c r="E25" s="45"/>
      <c r="F25" s="45"/>
      <c r="G25" s="45"/>
      <c r="H25" s="45"/>
      <c r="I25" s="60">
        <f>SUM(I23:I24)</f>
        <v>74143.608</v>
      </c>
      <c r="J25" s="61"/>
    </row>
  </sheetData>
  <mergeCells count="28">
    <mergeCell ref="A1:J1"/>
    <mergeCell ref="B2:C2"/>
    <mergeCell ref="B3:C3"/>
    <mergeCell ref="B4:C4"/>
    <mergeCell ref="B5:C5"/>
    <mergeCell ref="B6:C6"/>
    <mergeCell ref="D6:I6"/>
    <mergeCell ref="B7:C7"/>
    <mergeCell ref="B8:C8"/>
    <mergeCell ref="B9:C9"/>
    <mergeCell ref="B10:C10"/>
    <mergeCell ref="B11:C11"/>
    <mergeCell ref="B12:C12"/>
    <mergeCell ref="A13:C13"/>
    <mergeCell ref="B14:C14"/>
    <mergeCell ref="A15:C15"/>
    <mergeCell ref="B16:C16"/>
    <mergeCell ref="B17:C17"/>
    <mergeCell ref="B18:C18"/>
    <mergeCell ref="B19:C19"/>
    <mergeCell ref="B20:C20"/>
    <mergeCell ref="B21:C21"/>
    <mergeCell ref="B22:C22"/>
    <mergeCell ref="B24:C24"/>
    <mergeCell ref="B25:C25"/>
    <mergeCell ref="A9:A12"/>
    <mergeCell ref="A16:A19"/>
    <mergeCell ref="J16:J19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呱唧呱唧1414553895</cp:lastModifiedBy>
  <dcterms:created xsi:type="dcterms:W3CDTF">2018-02-27T11:14:00Z</dcterms:created>
  <dcterms:modified xsi:type="dcterms:W3CDTF">2018-10-26T05:58:20Z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2052-10.1.0.7616</vt:lpwstr>
  </property>
</Properties>
</file>