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 activeTab="9"/>
  </bookViews>
  <sheets>
    <sheet name="总表" sheetId="1" r:id="rId1"/>
    <sheet name="接送机&amp;签到" sheetId="2" r:id="rId2"/>
    <sheet name="大会会场" sheetId="3" r:id="rId3"/>
    <sheet name="晚宴会场" sheetId="4" r:id="rId4"/>
    <sheet name="高层晚宴" sheetId="5" r:id="rId5"/>
    <sheet name="分会场" sheetId="6" r:id="rId6"/>
    <sheet name="分会场（预估，下周三确认）" sheetId="7" state="hidden" r:id="rId7"/>
    <sheet name="团建活动（预估，下周三确认）" sheetId="8" state="hidden" r:id="rId8"/>
    <sheet name="团建" sheetId="9" r:id="rId9"/>
    <sheet name="项目运营" sheetId="10" r:id="rId10"/>
  </sheets>
  <calcPr calcId="144525" concurrentCalc="0"/>
</workbook>
</file>

<file path=xl/sharedStrings.xml><?xml version="1.0" encoding="utf-8"?>
<sst xmlns="http://schemas.openxmlformats.org/spreadsheetml/2006/main" count="1256" uniqueCount="469">
  <si>
    <t>2023科瑞德营销中心年会报价</t>
  </si>
  <si>
    <t>项目时间</t>
  </si>
  <si>
    <t>2023年2月6-11日</t>
  </si>
  <si>
    <t>项目地点</t>
  </si>
  <si>
    <t>中国·厦门</t>
  </si>
  <si>
    <t>报价单位</t>
  </si>
  <si>
    <t>康辉集团北京国际会议展览有限公司</t>
  </si>
  <si>
    <t>序号</t>
  </si>
  <si>
    <t>项目</t>
  </si>
  <si>
    <t>总价</t>
  </si>
  <si>
    <t>接送机&amp;签到</t>
  </si>
  <si>
    <t>大会会场</t>
  </si>
  <si>
    <t>晚宴会场</t>
  </si>
  <si>
    <t>分会场</t>
  </si>
  <si>
    <t>高层晚宴</t>
  </si>
  <si>
    <t>团建活动</t>
  </si>
  <si>
    <t>项目运营</t>
  </si>
  <si>
    <t>以上合计</t>
  </si>
  <si>
    <t>服务费10%</t>
  </si>
  <si>
    <t>总金额(不含税6%)</t>
  </si>
  <si>
    <t>税费6%</t>
  </si>
  <si>
    <t>总金额(含税6%)</t>
  </si>
  <si>
    <t>2023科瑞德营销中心年会报价-接送机&amp;签到</t>
  </si>
  <si>
    <t>类别</t>
  </si>
  <si>
    <t>明细</t>
  </si>
  <si>
    <t>规格</t>
  </si>
  <si>
    <t>数量</t>
  </si>
  <si>
    <t>单位</t>
  </si>
  <si>
    <t>次数</t>
  </si>
  <si>
    <t>单价</t>
  </si>
  <si>
    <t>备注</t>
  </si>
  <si>
    <t>交通</t>
  </si>
  <si>
    <t>高崎机场-酒店
酒店-高崎机场
T3</t>
  </si>
  <si>
    <t>45座金龙/宇通大巴
厦门本地车牌单程（点对点）接送
夜间附加费（22：00-08：00）
市区包车1700（10小时，100公里内）</t>
  </si>
  <si>
    <t>辆/次</t>
  </si>
  <si>
    <t>6日接/11日送</t>
  </si>
  <si>
    <t>高崎机场-酒店
酒店-高崎机场
T4</t>
  </si>
  <si>
    <t>厦门站-酒店
酒店-厦门站</t>
  </si>
  <si>
    <t>19座考斯特
厦门本地车牌单程（点对点）接送
夜间附加费500（22：00-08：00）
市区包车1600（10小时，100公里内）</t>
  </si>
  <si>
    <t>厦门北站-酒店
酒店-厦门北站</t>
  </si>
  <si>
    <t>物料制作</t>
  </si>
  <si>
    <t>接机牌</t>
  </si>
  <si>
    <t xml:space="preserve">40cm*60cm </t>
  </si>
  <si>
    <t>个</t>
  </si>
  <si>
    <t>工作人员</t>
  </si>
  <si>
    <t>接机工作人员</t>
  </si>
  <si>
    <t>人</t>
  </si>
  <si>
    <t>6日接机/接站</t>
  </si>
  <si>
    <t>人数不用这么多</t>
  </si>
  <si>
    <t>胸卡</t>
  </si>
  <si>
    <t>铜版纸打孔+热转印胸卡绳</t>
  </si>
  <si>
    <t>张</t>
  </si>
  <si>
    <t>行李箱贴</t>
  </si>
  <si>
    <t>12cm圆形不干胶</t>
  </si>
  <si>
    <t>手提袋</t>
  </si>
  <si>
    <t>定制主题纸袋
330mm高*260mm宽*100mm厚 250g白卡 哑膜</t>
  </si>
  <si>
    <t>口罩</t>
  </si>
  <si>
    <t>会场导示牌</t>
  </si>
  <si>
    <t>丽屏</t>
  </si>
  <si>
    <t>项</t>
  </si>
  <si>
    <t>会展指定</t>
  </si>
  <si>
    <t>酒店签到背景板</t>
  </si>
  <si>
    <t>签到背板 双面桁架宝丽布 4.5*7</t>
  </si>
  <si>
    <t>背景板</t>
  </si>
  <si>
    <t>双面桁架宝丽布 3*7</t>
  </si>
  <si>
    <t>道旗</t>
  </si>
  <si>
    <t>5m注水道旗</t>
  </si>
  <si>
    <t>酒店</t>
  </si>
  <si>
    <t>签到区台卡</t>
  </si>
  <si>
    <t>A4双面亚克力牌</t>
  </si>
  <si>
    <r>
      <rPr>
        <b/>
        <sz val="18"/>
        <color rgb="FF000000"/>
        <rFont val="微软雅黑"/>
        <charset val="134"/>
      </rPr>
      <t>2023科瑞德营销中心年会报价-</t>
    </r>
    <r>
      <rPr>
        <b/>
        <sz val="18"/>
        <color rgb="FF000000"/>
        <rFont val="微软雅黑"/>
        <charset val="134"/>
      </rPr>
      <t>大会</t>
    </r>
    <r>
      <rPr>
        <b/>
        <sz val="18"/>
        <color rgb="FF000000"/>
        <rFont val="微软雅黑"/>
        <charset val="134"/>
      </rPr>
      <t>会场</t>
    </r>
  </si>
  <si>
    <t>搭建制作</t>
  </si>
  <si>
    <t>搭建</t>
  </si>
  <si>
    <t>舞台台面封板</t>
  </si>
  <si>
    <t>4.5*16+20*19+11*16+5*8.5</t>
  </si>
  <si>
    <t>㎡</t>
  </si>
  <si>
    <t>舞台立面封板</t>
  </si>
  <si>
    <t>22*1+8.5*1*2</t>
  </si>
  <si>
    <t>保护地毯</t>
  </si>
  <si>
    <t>地塑</t>
  </si>
  <si>
    <t>台阶地毯</t>
  </si>
  <si>
    <t>2.1*0.4*0.2*10踏</t>
  </si>
  <si>
    <t>灯带</t>
  </si>
  <si>
    <t>22+8.5+8.5</t>
  </si>
  <si>
    <t>m</t>
  </si>
  <si>
    <t>屏幕底座 钢结构地台基础</t>
  </si>
  <si>
    <t>14.64*3.66*0.8m</t>
  </si>
  <si>
    <t>屏幕底座 台面封板</t>
  </si>
  <si>
    <t>14.64*3.66</t>
  </si>
  <si>
    <t>屏幕底座 立面封板</t>
  </si>
  <si>
    <t>14.64*0.8+3.66*0.8*2</t>
  </si>
  <si>
    <t>屏幕底座 高清背胶贴纸</t>
  </si>
  <si>
    <t>中间弧形台阶造型</t>
  </si>
  <si>
    <t>8*2.6+7*2.1+6*1.7+5*1.2+4*0.7</t>
  </si>
  <si>
    <t>台阶上地毯</t>
  </si>
  <si>
    <t>两侧台阶造型</t>
  </si>
  <si>
    <t>12m*2m 18踏 0.2m高一踏</t>
  </si>
  <si>
    <t>两侧台阶造灯带</t>
  </si>
  <si>
    <t>两侧灯杆造型</t>
  </si>
  <si>
    <t>6.8m高</t>
  </si>
  <si>
    <t>根</t>
  </si>
  <si>
    <t>两侧灯杆造型RGB灯带</t>
  </si>
  <si>
    <t>2.5M*16</t>
  </si>
  <si>
    <t>两侧大圆柱</t>
  </si>
  <si>
    <t>6.5m高，直径1.5m,2根</t>
  </si>
  <si>
    <t>大圆柱子灯条（正面约2.5米有）</t>
  </si>
  <si>
    <t>4.5mx25条x2套</t>
  </si>
  <si>
    <t>两侧飘带</t>
  </si>
  <si>
    <t>10mx1m</t>
  </si>
  <si>
    <t>条</t>
  </si>
  <si>
    <t>两侧飘带灯带</t>
  </si>
  <si>
    <t xml:space="preserve"> </t>
  </si>
  <si>
    <t>灯带配件</t>
  </si>
  <si>
    <t>RGB灯带配件，控制器，变压器，网线</t>
  </si>
  <si>
    <t>灯带技术人员安装控制电工</t>
  </si>
  <si>
    <t>产品介绍</t>
  </si>
  <si>
    <t>木结构+写真7*3</t>
  </si>
  <si>
    <t>公司发展历程</t>
  </si>
  <si>
    <t>木结构+写真5*3</t>
  </si>
  <si>
    <t>销售精英介绍</t>
  </si>
  <si>
    <t>小计</t>
  </si>
  <si>
    <t>LED设备</t>
  </si>
  <si>
    <t>主屏</t>
  </si>
  <si>
    <t>12mx6m</t>
  </si>
  <si>
    <t>屏幕背架雷亚架</t>
  </si>
  <si>
    <t>12mx2mx8m</t>
  </si>
  <si>
    <t>一吨水箱配重</t>
  </si>
  <si>
    <t>开和屏底部滑轨</t>
  </si>
  <si>
    <t>视频控台</t>
  </si>
  <si>
    <t>C3+D12</t>
  </si>
  <si>
    <t>套</t>
  </si>
  <si>
    <t>视频处理器</t>
  </si>
  <si>
    <t>视频输出设备</t>
  </si>
  <si>
    <t>S3，一主一备</t>
  </si>
  <si>
    <t>联想T470</t>
  </si>
  <si>
    <t>台/天</t>
  </si>
  <si>
    <t>专业翻页器</t>
  </si>
  <si>
    <t>CUELIGHT</t>
  </si>
  <si>
    <t>提词器</t>
  </si>
  <si>
    <t>55寸等离子电视+斜面架</t>
  </si>
  <si>
    <t>台</t>
  </si>
  <si>
    <t>控台人员</t>
  </si>
  <si>
    <t>人/天</t>
  </si>
  <si>
    <t>光纤</t>
  </si>
  <si>
    <t>电源柜</t>
  </si>
  <si>
    <t>信号线</t>
  </si>
  <si>
    <t>电源线</t>
  </si>
  <si>
    <t>音响设备</t>
  </si>
  <si>
    <t>无线手持麦克风</t>
  </si>
  <si>
    <t>只</t>
  </si>
  <si>
    <t>使用会场自带话筒</t>
  </si>
  <si>
    <t>耳麦</t>
  </si>
  <si>
    <t>立式话筒支架</t>
  </si>
  <si>
    <t>讲台麦</t>
  </si>
  <si>
    <t>灯光设备</t>
  </si>
  <si>
    <t>ACME1000图案切割灯</t>
  </si>
  <si>
    <t>ACME 1000</t>
  </si>
  <si>
    <t>盏</t>
  </si>
  <si>
    <t>380光束灯</t>
  </si>
  <si>
    <t>ACME600Z</t>
  </si>
  <si>
    <t>电脑摇头染色灯</t>
  </si>
  <si>
    <t>DAGE AK-3820/380W，Beam</t>
  </si>
  <si>
    <t>面光灯</t>
  </si>
  <si>
    <t>追光</t>
  </si>
  <si>
    <t>YEL/ MA2电脑灯光控制台</t>
  </si>
  <si>
    <t>Y2</t>
  </si>
  <si>
    <t>YEL/ NPU电脑灯光网络控制器</t>
  </si>
  <si>
    <t>LOGO灯</t>
  </si>
  <si>
    <t>LOGO灯片</t>
  </si>
  <si>
    <t>灯光操作人员</t>
  </si>
  <si>
    <t>灯光线缆</t>
  </si>
  <si>
    <t>APPIE/信号放大器</t>
  </si>
  <si>
    <t>数字信号放大器</t>
  </si>
  <si>
    <t>发布环节</t>
  </si>
  <si>
    <t>道具制作</t>
  </si>
  <si>
    <t>展示道具，定制模型</t>
  </si>
  <si>
    <t>费用暂估，以实际结算为准</t>
  </si>
  <si>
    <t>启动视频</t>
  </si>
  <si>
    <t>其他</t>
  </si>
  <si>
    <t>礼仪</t>
  </si>
  <si>
    <t>含彩排</t>
  </si>
  <si>
    <t>电工</t>
  </si>
  <si>
    <t>站位贴</t>
  </si>
  <si>
    <t>圆形车贴号牌</t>
  </si>
  <si>
    <t>布撤展人员</t>
  </si>
  <si>
    <t>人/次</t>
  </si>
  <si>
    <t>运输费</t>
  </si>
  <si>
    <t>车</t>
  </si>
  <si>
    <t>布置保护</t>
  </si>
  <si>
    <t>鼓舞</t>
  </si>
  <si>
    <t>6人含彩排</t>
  </si>
  <si>
    <t>场</t>
  </si>
  <si>
    <t>开场视频制作</t>
  </si>
  <si>
    <t>2023科瑞德营销中心年会报价-晚宴会场</t>
  </si>
  <si>
    <t>舞台</t>
  </si>
  <si>
    <t>80cm标准舞台</t>
  </si>
  <si>
    <t>180</t>
  </si>
  <si>
    <t>平方</t>
  </si>
  <si>
    <t>钢木结构异形补边</t>
  </si>
  <si>
    <t>128</t>
  </si>
  <si>
    <t>表面及侧面封9mm板</t>
  </si>
  <si>
    <t>420</t>
  </si>
  <si>
    <t>地毯</t>
  </si>
  <si>
    <t>舞台两侧木作定制台阶</t>
  </si>
  <si>
    <t>钢木结构梯步</t>
  </si>
  <si>
    <t>20</t>
  </si>
  <si>
    <t>米</t>
  </si>
  <si>
    <t>舞台灯带</t>
  </si>
  <si>
    <t>木龙定制+可变色灯带</t>
  </si>
  <si>
    <t>240</t>
  </si>
  <si>
    <t>控制系统+变压系统</t>
  </si>
  <si>
    <t>5</t>
  </si>
  <si>
    <t>组</t>
  </si>
  <si>
    <t>节奏灯箱装置</t>
  </si>
  <si>
    <t>造型装饰</t>
  </si>
  <si>
    <t>1</t>
  </si>
  <si>
    <t>门形装置贴图</t>
  </si>
  <si>
    <t>桁架+木结构</t>
  </si>
  <si>
    <t>科瑞德
“有为无畏”
拍照DP点</t>
  </si>
  <si>
    <t xml:space="preserve">地台 8mx2.5mx10cm（h） </t>
  </si>
  <si>
    <t>木作主视觉背景墙 6mx3.2mx60cm</t>
  </si>
  <si>
    <t>19.2</t>
  </si>
  <si>
    <t>30</t>
  </si>
  <si>
    <t>科瑞德logo 4mx1.2m</t>
  </si>
  <si>
    <t>有为10亿 无畏未来 （1.5mx70cm）</t>
  </si>
  <si>
    <t>ALL IN NOW (2.25Mx26cm)</t>
  </si>
  <si>
    <t>装饰侧边铁网</t>
  </si>
  <si>
    <t>气球及折扇布置</t>
  </si>
  <si>
    <t>科瑞德
“大展鸿兔”
拍照DP点</t>
  </si>
  <si>
    <t xml:space="preserve">地台 3.6mx2.5mx10cm（h） </t>
  </si>
  <si>
    <t>9</t>
  </si>
  <si>
    <t xml:space="preserve">拍照框木作定制   </t>
  </si>
  <si>
    <t xml:space="preserve">背景板木作定制   </t>
  </si>
  <si>
    <t>科瑞德 CREDIT （1.25mx15cm）</t>
  </si>
  <si>
    <t>有为10亿 无畏未来 （1.1mx70cm）</t>
  </si>
  <si>
    <t>ALL IN NOW (1.1Mx13cm)</t>
  </si>
  <si>
    <t>海浪雪弗板雕刻</t>
  </si>
  <si>
    <t>发财雪弗板雕刻</t>
  </si>
  <si>
    <t>左边兔子雪弗板雕刻</t>
  </si>
  <si>
    <t>科瑞德
“兔年大吉”
拍照DP点</t>
  </si>
  <si>
    <t xml:space="preserve">地台 4mx2.5mx10cm（h） </t>
  </si>
  <si>
    <t>10</t>
  </si>
  <si>
    <t>礼袋背景墙 2mx1.9mx60cm</t>
  </si>
  <si>
    <t>4</t>
  </si>
  <si>
    <t>兔耳朵 57cm/67cm</t>
  </si>
  <si>
    <t>2</t>
  </si>
  <si>
    <t>新春灯笼架 含6个灯笼</t>
  </si>
  <si>
    <t>金蛋架子 1mx50cm 三层 厚60cm</t>
  </si>
  <si>
    <t>金蛋</t>
  </si>
  <si>
    <t>科瑞德 CREDIT （2mx28cm）</t>
  </si>
  <si>
    <t>LED主屏幕</t>
  </si>
  <si>
    <t>P3 16米*6米</t>
  </si>
  <si>
    <t>LED主屏幕左侧屏幕</t>
  </si>
  <si>
    <t>5米*4.5米</t>
  </si>
  <si>
    <t>LED主屏幕右侧屏幕</t>
  </si>
  <si>
    <t>3米*5米</t>
  </si>
  <si>
    <t>控台部分</t>
  </si>
  <si>
    <t>（A6+S3）</t>
  </si>
  <si>
    <t>线阵列全频音箱</t>
  </si>
  <si>
    <t>线阵列超低音箱</t>
  </si>
  <si>
    <t>线阵列次低音箱</t>
  </si>
  <si>
    <t>舞台返送音箱</t>
  </si>
  <si>
    <t>无线手持话筒</t>
  </si>
  <si>
    <t>乐队&amp;合唱使用</t>
  </si>
  <si>
    <t>耳返</t>
  </si>
  <si>
    <t>演唱使用</t>
  </si>
  <si>
    <t>音控台</t>
  </si>
  <si>
    <t>切割灯</t>
  </si>
  <si>
    <t>28</t>
  </si>
  <si>
    <t>电脑LOGO灯</t>
  </si>
  <si>
    <t>含LOGO灯片</t>
  </si>
  <si>
    <t>蜂眼</t>
  </si>
  <si>
    <t>24</t>
  </si>
  <si>
    <t>BEAM（330三合一）</t>
  </si>
  <si>
    <t>（330三合一）</t>
  </si>
  <si>
    <t>LED帕灯</t>
  </si>
  <si>
    <t>灯光数字控台</t>
  </si>
  <si>
    <t>信号放大器</t>
  </si>
  <si>
    <t>硅箱</t>
  </si>
  <si>
    <t>线材配套</t>
  </si>
  <si>
    <t>批</t>
  </si>
  <si>
    <t>面TRUSS架</t>
  </si>
  <si>
    <t>含吊点费</t>
  </si>
  <si>
    <t>两侧龙门TRUSS架</t>
  </si>
  <si>
    <t>座</t>
  </si>
  <si>
    <t>晚宴节目</t>
  </si>
  <si>
    <t>摇滚乐团，5人</t>
  </si>
  <si>
    <t>男舞团，8人</t>
  </si>
  <si>
    <t>杂技，7人</t>
  </si>
  <si>
    <t>DJ</t>
  </si>
  <si>
    <t>物料往返运输</t>
  </si>
  <si>
    <t>趟，次</t>
  </si>
  <si>
    <t>人工安装及拆卸</t>
  </si>
  <si>
    <t>通宵布展加班</t>
  </si>
  <si>
    <t>95</t>
  </si>
  <si>
    <t>人，次</t>
  </si>
  <si>
    <t>2023科瑞德营销中心年会报价-高层晚宴</t>
  </si>
  <si>
    <t>码头登船处</t>
  </si>
  <si>
    <t>6*3mU型60cm桁架黑灯布+木作箭头灯带</t>
  </si>
  <si>
    <t>背板旁立体字</t>
  </si>
  <si>
    <t>1.9*0.7m木作底座+亚克力背板+logo发光字</t>
  </si>
  <si>
    <t>指示牌</t>
  </si>
  <si>
    <t>2.1*2.8m双面木作雕刻+立体字</t>
  </si>
  <si>
    <t>4层立体发光字</t>
  </si>
  <si>
    <t>2.5*0.6mlogo字</t>
  </si>
  <si>
    <t>1层舞台前立体发光字</t>
  </si>
  <si>
    <t>4层甲板拍照框</t>
  </si>
  <si>
    <t>5.2*2.45m异形木作发光+PVC雕刻+立体字</t>
  </si>
  <si>
    <t>拍照处摆饰</t>
  </si>
  <si>
    <t>游泳圈、船舵等摆饰布置</t>
  </si>
  <si>
    <t>4层船顶沙发</t>
  </si>
  <si>
    <t>一套为4组沙发+1组茶几</t>
  </si>
  <si>
    <t>高脚桌</t>
  </si>
  <si>
    <t>根据实际数量结算</t>
  </si>
  <si>
    <t>桌花</t>
  </si>
  <si>
    <t>盆</t>
  </si>
  <si>
    <t>运输安装</t>
  </si>
  <si>
    <t>趟</t>
  </si>
  <si>
    <t>人工</t>
  </si>
  <si>
    <t>人次</t>
  </si>
  <si>
    <t>晚宴用餐</t>
  </si>
  <si>
    <t>用餐</t>
  </si>
  <si>
    <t>自助餐</t>
  </si>
  <si>
    <t>保底数120份（含6瓶红酒+6瓶香槟）</t>
  </si>
  <si>
    <t>甜品</t>
  </si>
  <si>
    <t>水果杯100份</t>
  </si>
  <si>
    <t>调酒师（只调酒不表演）</t>
  </si>
  <si>
    <t>鸡尾酒名称：蓝色夏威夷.日出.草莓甜心.苹果乐园
原料基础酒：朗姆酒.伏特加.金酒.威士忌
200杯保底</t>
  </si>
  <si>
    <t>杯</t>
  </si>
  <si>
    <t>晚宴表演</t>
  </si>
  <si>
    <t>4层  萨克斯独奏</t>
  </si>
  <si>
    <t>弦乐四重奏</t>
  </si>
  <si>
    <t>往返接驳</t>
  </si>
  <si>
    <t>45座金龙/宇通大巴
厦门本地车牌包车
夜间附加费500（22：00-08：00）</t>
  </si>
  <si>
    <t>辆</t>
  </si>
  <si>
    <t>海上会客厅</t>
  </si>
  <si>
    <t>18:30-19:00登船：免费
19:00-21:00航行2小时</t>
  </si>
  <si>
    <t>小时</t>
  </si>
  <si>
    <t>航行49800每小时/
停靠港口8000每小时</t>
  </si>
  <si>
    <t>2023科瑞德营销中心年会报价-分会场</t>
  </si>
  <si>
    <t>会场搭建</t>
  </si>
  <si>
    <t>1D
8-9日两天</t>
  </si>
  <si>
    <t>P 3 LED 10米 x  3米</t>
  </si>
  <si>
    <t>普通控台</t>
  </si>
  <si>
    <t>监视器</t>
  </si>
  <si>
    <t>PC Player</t>
  </si>
  <si>
    <t>圭箱</t>
  </si>
  <si>
    <t>联想T470笔记本</t>
  </si>
  <si>
    <t>舞台搭建 10.98mx4.88mx0.6m</t>
  </si>
  <si>
    <t>舞台地毯铺设</t>
  </si>
  <si>
    <t>舞台落地处地面保护</t>
  </si>
  <si>
    <t>舞台两侧踏步</t>
  </si>
  <si>
    <t>1E
8-9日两天</t>
  </si>
  <si>
    <t>1G
8-9日，11日上午半天</t>
  </si>
  <si>
    <t>P 3 LED屏 10米 x  3.5米</t>
  </si>
  <si>
    <t>舞台搭建</t>
  </si>
  <si>
    <t>两侧桁架背板2.6*2.5*2</t>
  </si>
  <si>
    <t>logo灯</t>
  </si>
  <si>
    <t>logo灯片</t>
  </si>
  <si>
    <t>序厅制作</t>
  </si>
  <si>
    <t>会场指引</t>
  </si>
  <si>
    <t>易拉宝</t>
  </si>
  <si>
    <t>抢答器+记分牌</t>
  </si>
  <si>
    <t>3人使用</t>
  </si>
  <si>
    <t>形象立牌</t>
  </si>
  <si>
    <t>18mmPVC雕刻+亚克力支架</t>
  </si>
  <si>
    <t>2022科瑞德营销中心年会报价-分会场</t>
  </si>
  <si>
    <t>2022年1月16-21日</t>
  </si>
  <si>
    <t>中国·澳门</t>
  </si>
  <si>
    <t>P3 4米 x 2.5米 像素 1024*640</t>
  </si>
  <si>
    <t>平方米</t>
  </si>
  <si>
    <t>3间200平会议室，使用两天</t>
  </si>
  <si>
    <t>底台</t>
  </si>
  <si>
    <t>60公分高 4.88米 x 1.22米LED底台</t>
  </si>
  <si>
    <t>處理器</t>
  </si>
  <si>
    <t>簡單訊號轉換器</t>
  </si>
  <si>
    <t>pcs</t>
  </si>
  <si>
    <t>周邊</t>
  </si>
  <si>
    <t>Cable, Accessories</t>
  </si>
  <si>
    <t>Playback 電腦</t>
  </si>
  <si>
    <t>MacBook Pro</t>
  </si>
  <si>
    <t>電箱</t>
  </si>
  <si>
    <t>3相32amp 電源箱</t>
  </si>
  <si>
    <t>LED操控員</t>
  </si>
  <si>
    <t>會議LED屏操控</t>
  </si>
  <si>
    <t>主音箱</t>
  </si>
  <si>
    <t>NEXO PS15</t>
  </si>
  <si>
    <t>無線話筒 - 手持/頭戴</t>
  </si>
  <si>
    <t>SHURE</t>
  </si>
  <si>
    <t>12路調音台</t>
  </si>
  <si>
    <t>Yamaha or else</t>
  </si>
  <si>
    <t>供放</t>
  </si>
  <si>
    <t>Lab Quppen FB1000Q</t>
  </si>
  <si>
    <t>MacBook PRO</t>
  </si>
  <si>
    <t>調音師</t>
  </si>
  <si>
    <t>會議音響操控</t>
  </si>
  <si>
    <t>臉光燈</t>
  </si>
  <si>
    <t>LED 臉光燈</t>
  </si>
  <si>
    <t>燈控</t>
  </si>
  <si>
    <t>可調光間小燈控台</t>
  </si>
  <si>
    <t>支架</t>
  </si>
  <si>
    <t>3.5米高 300 桁架立柱</t>
  </si>
  <si>
    <t>2间260平会议室，使用一天</t>
  </si>
  <si>
    <t>分会场投影幕布</t>
  </si>
  <si>
    <t>分会场投影机</t>
  </si>
  <si>
    <t>电视机</t>
  </si>
  <si>
    <t>50寸或100寸</t>
  </si>
  <si>
    <t>手卡</t>
  </si>
  <si>
    <t>席卡</t>
  </si>
  <si>
    <t>丽屏展架</t>
  </si>
  <si>
    <t>物料运输</t>
  </si>
  <si>
    <t>搭建人工</t>
  </si>
  <si>
    <t>工</t>
  </si>
  <si>
    <t>摄影师</t>
  </si>
  <si>
    <t>摄像师</t>
  </si>
  <si>
    <t>名</t>
  </si>
  <si>
    <t>2022科瑞德营销中心年会报价-团建活动</t>
  </si>
  <si>
    <t>全程交通</t>
  </si>
  <si>
    <t>45座金龙，往返</t>
  </si>
  <si>
    <t>保险</t>
  </si>
  <si>
    <t>专业导游服务</t>
  </si>
  <si>
    <t>活动跟拍</t>
  </si>
  <si>
    <t>户外航拍</t>
  </si>
  <si>
    <t>视频花絮</t>
  </si>
  <si>
    <t>2023科瑞德营销中心年会报价-团建</t>
  </si>
  <si>
    <t>团建</t>
  </si>
  <si>
    <t>45座大巴包车</t>
  </si>
  <si>
    <t>鼓浪屿包船过渡</t>
  </si>
  <si>
    <t>包船费</t>
  </si>
  <si>
    <t>协调集合、调度车辆、轮渡排队过渡</t>
  </si>
  <si>
    <t>活动地图</t>
  </si>
  <si>
    <t>175g铜版纸打印A5地图</t>
  </si>
  <si>
    <t>份</t>
  </si>
  <si>
    <t>奖品</t>
  </si>
  <si>
    <t>2023科瑞德营销中心年会报价-项目运营</t>
  </si>
  <si>
    <t>项目总控</t>
  </si>
  <si>
    <t>项目经理</t>
  </si>
  <si>
    <t>项目执行</t>
  </si>
  <si>
    <t>前期踩点交通</t>
  </si>
  <si>
    <t>前期踩点住宿</t>
  </si>
  <si>
    <t>间</t>
  </si>
  <si>
    <t>工作人员往返交通</t>
  </si>
  <si>
    <t>工作人员当地交通</t>
  </si>
  <si>
    <t>工作人员住宿</t>
  </si>
  <si>
    <t>工作人员用餐</t>
  </si>
  <si>
    <t>项目设计</t>
  </si>
  <si>
    <t>平面/三维设计</t>
  </si>
  <si>
    <t>平面设计</t>
  </si>
  <si>
    <t>H5</t>
  </si>
  <si>
    <t>报名、积分、在线答题、团建等内容
包含后台查询修改数据功能</t>
  </si>
  <si>
    <t>防疫物资</t>
  </si>
  <si>
    <t>现场免洗洗手液、消毒湿巾等</t>
  </si>
  <si>
    <t>以实际结算为准</t>
  </si>
  <si>
    <t>固定机位拍摄</t>
  </si>
  <si>
    <t>SONY Ex280或同类机型
大会、晚宴各一场</t>
  </si>
  <si>
    <t>花絮机位拍摄</t>
  </si>
  <si>
    <t>佳能5D系列或SONY α系列
大会、晚宴各一场</t>
  </si>
  <si>
    <t>现场剪辑师</t>
  </si>
  <si>
    <t>现场剪辑含加班</t>
  </si>
  <si>
    <t>云摄影</t>
  </si>
  <si>
    <t>大会、晚宴照片直播3名</t>
  </si>
  <si>
    <t>分会照片直播1名、高层晚宴照片直播1名</t>
  </si>
  <si>
    <t>8路导播台</t>
  </si>
  <si>
    <t>大会、晚宴各一场</t>
  </si>
  <si>
    <t>视频</t>
  </si>
  <si>
    <t>大会、晚宴各输出一条2min视频</t>
  </si>
  <si>
    <t>话筒套</t>
  </si>
  <si>
    <t>大会、晚宴各4个</t>
  </si>
  <si>
    <t>大会、晚宴各20张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</si>
</sst>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[$$-2C0A]\ #,##0.00"/>
    <numFmt numFmtId="177" formatCode="_(\¥* #,##0.00_);_(\¥* \(#,##0.00\);_(\¥* &quot;-&quot;??_);_(@_)"/>
    <numFmt numFmtId="178" formatCode="_ [$￥-804]* #,##0.00_ ;_ [$￥-804]* \-#,##0.00_ ;_ [$￥-804]* &quot;-&quot;??_ ;_ @_ "/>
    <numFmt numFmtId="179" formatCode="0.00_);[Red]\(0.00\)"/>
    <numFmt numFmtId="180" formatCode="0_);[Red]\(0\)"/>
    <numFmt numFmtId="181" formatCode="0.00000"/>
    <numFmt numFmtId="182" formatCode="\¥#,##0.00_);[Red]\(\¥#,##0.00\)"/>
    <numFmt numFmtId="183" formatCode="_(* #,##0.00_);_(* \(#,##0.00\);_(* &quot;-&quot;??_);_(@_)"/>
  </numFmts>
  <fonts count="42">
    <font>
      <sz val="11"/>
      <color indexed="8"/>
      <name val="等线"/>
      <charset val="134"/>
      <scheme val="minor"/>
    </font>
    <font>
      <b/>
      <sz val="1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0"/>
      <color rgb="FFFF0000"/>
      <name val="微软雅黑"/>
      <charset val="134"/>
    </font>
    <font>
      <sz val="18"/>
      <color theme="1"/>
      <name val="MicrosoftYaHei"/>
      <charset val="134"/>
    </font>
    <font>
      <sz val="11"/>
      <color rgb="FFFF0000"/>
      <name val="等线"/>
      <charset val="134"/>
      <scheme val="minor"/>
    </font>
    <font>
      <sz val="12"/>
      <color theme="1"/>
      <name val="SimSun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sz val="11"/>
      <name val="宋体"/>
      <charset val="134"/>
    </font>
    <font>
      <sz val="10"/>
      <color indexed="8"/>
      <name val="微软雅黑"/>
      <charset val="134"/>
    </font>
    <font>
      <sz val="12"/>
      <name val="微软雅黑"/>
      <charset val="134"/>
    </font>
    <font>
      <sz val="12"/>
      <name val="Arial"/>
      <charset val="134"/>
    </font>
    <font>
      <sz val="12"/>
      <color theme="1"/>
      <name val="Arial"/>
      <charset val="134"/>
    </font>
    <font>
      <sz val="10"/>
      <color rgb="FF000000"/>
      <name val="微软雅黑"/>
      <charset val="134"/>
    </font>
    <font>
      <b/>
      <sz val="10"/>
      <color rgb="FFFF0000"/>
      <name val="微软雅黑"/>
      <charset val="134"/>
    </font>
    <font>
      <sz val="9"/>
      <color theme="1"/>
      <name val="微软雅黑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b/>
      <sz val="18"/>
      <color rgb="FF000000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2" tint="-0.249977111117893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4" borderId="13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8" borderId="14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3" fillId="12" borderId="17" applyNumberFormat="0" applyAlignment="0" applyProtection="0">
      <alignment vertical="center"/>
    </xf>
    <xf numFmtId="0" fontId="34" fillId="12" borderId="13" applyNumberFormat="0" applyAlignment="0" applyProtection="0">
      <alignment vertical="center"/>
    </xf>
    <xf numFmtId="0" fontId="35" fillId="13" borderId="18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158">
    <xf numFmtId="0" fontId="0" fillId="0" borderId="0" xfId="0">
      <alignment vertical="center"/>
    </xf>
    <xf numFmtId="0" fontId="0" fillId="0" borderId="0" xfId="0" applyAlignment="1">
      <alignment vertical="center"/>
    </xf>
    <xf numFmtId="177" fontId="0" fillId="0" borderId="0" xfId="0" applyNumberForma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/>
    <xf numFmtId="177" fontId="7" fillId="0" borderId="0" xfId="0" applyNumberFormat="1" applyFont="1" applyFill="1" applyAlignment="1">
      <alignment vertical="center"/>
    </xf>
    <xf numFmtId="179" fontId="7" fillId="0" borderId="0" xfId="0" applyNumberFormat="1" applyFont="1" applyFill="1" applyAlignment="1">
      <alignment vertical="center"/>
    </xf>
    <xf numFmtId="0" fontId="8" fillId="0" borderId="1" xfId="0" applyNumberFormat="1" applyFont="1" applyBorder="1" applyAlignment="1"/>
    <xf numFmtId="0" fontId="9" fillId="0" borderId="0" xfId="0" applyNumberFormat="1" applyFont="1" applyFill="1" applyAlignment="1">
      <alignment vertical="center"/>
    </xf>
    <xf numFmtId="177" fontId="0" fillId="0" borderId="0" xfId="0" applyNumberFormat="1" applyAlignment="1">
      <alignment horizontal="left" vertical="center"/>
    </xf>
    <xf numFmtId="0" fontId="1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left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177" fontId="0" fillId="0" borderId="0" xfId="0" applyNumberFormat="1" applyAlignment="1">
      <alignment horizontal="left"/>
    </xf>
    <xf numFmtId="49" fontId="3" fillId="0" borderId="5" xfId="0" applyNumberFormat="1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left" vertical="center" wrapText="1"/>
    </xf>
    <xf numFmtId="0" fontId="5" fillId="2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Alignment="1">
      <alignment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7" fontId="5" fillId="0" borderId="7" xfId="0" applyNumberFormat="1" applyFont="1" applyFill="1" applyBorder="1" applyAlignment="1">
      <alignment horizontal="center" vertical="center"/>
    </xf>
    <xf numFmtId="177" fontId="5" fillId="0" borderId="8" xfId="0" applyNumberFormat="1" applyFont="1" applyFill="1" applyBorder="1" applyAlignment="1">
      <alignment horizontal="center" vertical="center"/>
    </xf>
    <xf numFmtId="177" fontId="3" fillId="0" borderId="8" xfId="0" applyNumberFormat="1" applyFont="1" applyFill="1" applyBorder="1" applyAlignment="1">
      <alignment horizontal="center" vertical="center"/>
    </xf>
    <xf numFmtId="177" fontId="3" fillId="0" borderId="9" xfId="0" applyNumberFormat="1" applyFont="1" applyFill="1" applyBorder="1" applyAlignment="1">
      <alignment horizontal="center" vertical="center"/>
    </xf>
    <xf numFmtId="177" fontId="5" fillId="0" borderId="8" xfId="0" applyNumberFormat="1" applyFont="1" applyFill="1" applyBorder="1" applyAlignment="1">
      <alignment horizontal="center" vertical="center" wrapText="1"/>
    </xf>
    <xf numFmtId="177" fontId="5" fillId="0" borderId="9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vertical="center"/>
    </xf>
    <xf numFmtId="177" fontId="4" fillId="2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180" fontId="3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left" vertical="center"/>
    </xf>
    <xf numFmtId="0" fontId="4" fillId="2" borderId="2" xfId="0" applyNumberFormat="1" applyFont="1" applyFill="1" applyBorder="1" applyAlignment="1">
      <alignment horizontal="center" vertical="center"/>
    </xf>
    <xf numFmtId="181" fontId="7" fillId="0" borderId="0" xfId="0" applyNumberFormat="1" applyFont="1" applyFill="1" applyAlignment="1">
      <alignment vertical="center"/>
    </xf>
    <xf numFmtId="177" fontId="0" fillId="0" borderId="0" xfId="0" applyNumberFormat="1" applyAlignment="1"/>
    <xf numFmtId="0" fontId="5" fillId="0" borderId="2" xfId="0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178" fontId="3" fillId="0" borderId="9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vertical="center"/>
    </xf>
    <xf numFmtId="177" fontId="13" fillId="0" borderId="0" xfId="0" applyNumberFormat="1" applyFo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177" fontId="6" fillId="0" borderId="1" xfId="4" applyNumberFormat="1" applyFont="1" applyFill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77" fontId="6" fillId="0" borderId="1" xfId="4" applyNumberFormat="1" applyFont="1" applyBorder="1" applyAlignment="1" applyProtection="1">
      <alignment horizontal="center" vertical="center"/>
      <protection locked="0"/>
    </xf>
    <xf numFmtId="177" fontId="3" fillId="0" borderId="1" xfId="4" applyNumberFormat="1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49" fontId="3" fillId="0" borderId="1" xfId="4" applyNumberFormat="1" applyFont="1" applyFill="1" applyBorder="1" applyAlignment="1" applyProtection="1">
      <alignment horizontal="center" vertical="center"/>
      <protection locked="0"/>
    </xf>
    <xf numFmtId="177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0" fontId="3" fillId="0" borderId="2" xfId="0" applyNumberFormat="1" applyFont="1" applyFill="1" applyBorder="1" applyAlignment="1">
      <alignment horizontal="center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 wrapText="1"/>
    </xf>
    <xf numFmtId="177" fontId="5" fillId="0" borderId="0" xfId="0" applyNumberFormat="1" applyFont="1" applyFill="1" applyAlignment="1">
      <alignment vertical="center"/>
    </xf>
    <xf numFmtId="177" fontId="3" fillId="0" borderId="2" xfId="0" applyNumberFormat="1" applyFont="1" applyFill="1" applyBorder="1" applyAlignment="1">
      <alignment vertical="center" wrapText="1"/>
    </xf>
    <xf numFmtId="0" fontId="5" fillId="0" borderId="0" xfId="0" applyNumberFormat="1" applyFont="1" applyFill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3" fillId="0" borderId="12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/>
    </xf>
    <xf numFmtId="179" fontId="3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18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left" vertical="center" wrapText="1"/>
    </xf>
    <xf numFmtId="177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 wrapText="1"/>
    </xf>
    <xf numFmtId="0" fontId="8" fillId="0" borderId="0" xfId="0" applyFont="1">
      <alignment vertical="center"/>
    </xf>
    <xf numFmtId="0" fontId="0" fillId="0" borderId="0" xfId="0" applyFont="1">
      <alignment vertical="center"/>
    </xf>
    <xf numFmtId="49" fontId="2" fillId="0" borderId="2" xfId="0" applyNumberFormat="1" applyFont="1" applyFill="1" applyBorder="1" applyAlignment="1">
      <alignment vertical="center" wrapText="1"/>
    </xf>
    <xf numFmtId="182" fontId="3" fillId="0" borderId="2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Alignment="1">
      <alignment vertical="center"/>
    </xf>
    <xf numFmtId="49" fontId="2" fillId="0" borderId="2" xfId="0" applyNumberFormat="1" applyFont="1" applyFill="1" applyBorder="1" applyAlignment="1">
      <alignment vertical="center"/>
    </xf>
    <xf numFmtId="182" fontId="4" fillId="2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vertical="center" wrapText="1"/>
    </xf>
    <xf numFmtId="177" fontId="5" fillId="0" borderId="2" xfId="0" applyNumberFormat="1" applyFont="1" applyFill="1" applyBorder="1" applyAlignment="1">
      <alignment vertical="center" wrapText="1"/>
    </xf>
    <xf numFmtId="182" fontId="0" fillId="0" borderId="0" xfId="0" applyNumberFormat="1" applyAlignment="1"/>
    <xf numFmtId="183" fontId="0" fillId="0" borderId="0" xfId="0" applyNumberFormat="1" applyAlignment="1"/>
    <xf numFmtId="0" fontId="2" fillId="2" borderId="2" xfId="0" applyNumberFormat="1" applyFont="1" applyFill="1" applyBorder="1" applyAlignment="1">
      <alignment vertical="center" wrapText="1"/>
    </xf>
    <xf numFmtId="177" fontId="4" fillId="2" borderId="2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6"/>
  <sheetViews>
    <sheetView zoomScale="131" zoomScaleNormal="131" topLeftCell="A4" workbookViewId="0">
      <selection activeCell="J17" sqref="J17"/>
    </sheetView>
  </sheetViews>
  <sheetFormatPr defaultColWidth="11" defaultRowHeight="13.8"/>
  <cols>
    <col min="1" max="1" width="12.1666666666667" customWidth="1"/>
    <col min="2" max="2" width="16" customWidth="1"/>
    <col min="3" max="3" width="44.1666666666667" customWidth="1"/>
    <col min="4" max="4" width="11" customWidth="1"/>
    <col min="5" max="5" width="10.6666666666667" customWidth="1"/>
    <col min="6" max="11" width="11" customWidth="1"/>
  </cols>
  <sheetData>
    <row r="1" ht="25.8" spans="1:11">
      <c r="A1" s="29" t="s">
        <v>0</v>
      </c>
      <c r="B1" s="29"/>
      <c r="C1" s="29"/>
      <c r="D1" s="23"/>
      <c r="E1" s="23"/>
      <c r="F1" s="23"/>
      <c r="G1" s="23"/>
      <c r="H1" s="23"/>
      <c r="I1" s="23"/>
      <c r="J1" s="23"/>
      <c r="K1" s="23"/>
    </row>
    <row r="2" ht="15" customHeight="1" spans="1:11">
      <c r="A2" s="147" t="s">
        <v>1</v>
      </c>
      <c r="B2" s="147"/>
      <c r="C2" s="148" t="s">
        <v>2</v>
      </c>
      <c r="D2" s="149"/>
      <c r="E2" s="149"/>
      <c r="F2" s="149"/>
      <c r="G2" s="149"/>
      <c r="H2" s="23"/>
      <c r="I2" s="23"/>
      <c r="J2" s="23"/>
      <c r="K2" s="23"/>
    </row>
    <row r="3" ht="15" customHeight="1" spans="1:11">
      <c r="A3" s="147" t="s">
        <v>3</v>
      </c>
      <c r="B3" s="147"/>
      <c r="C3" s="148" t="s">
        <v>4</v>
      </c>
      <c r="D3" s="149"/>
      <c r="E3" s="149"/>
      <c r="F3" s="149"/>
      <c r="G3" s="149"/>
      <c r="H3" s="23"/>
      <c r="I3" s="23"/>
      <c r="J3" s="23"/>
      <c r="K3" s="23"/>
    </row>
    <row r="4" ht="15" customHeight="1" spans="1:11">
      <c r="A4" s="150" t="s">
        <v>5</v>
      </c>
      <c r="B4" s="150"/>
      <c r="C4" s="148" t="s">
        <v>6</v>
      </c>
      <c r="D4" s="149"/>
      <c r="E4" s="149"/>
      <c r="F4" s="149"/>
      <c r="G4" s="149"/>
      <c r="H4" s="23"/>
      <c r="I4" s="23"/>
      <c r="J4" s="23"/>
      <c r="K4" s="23"/>
    </row>
    <row r="5" ht="15" customHeight="1" spans="1:11">
      <c r="A5" s="34" t="s">
        <v>7</v>
      </c>
      <c r="B5" s="34" t="s">
        <v>8</v>
      </c>
      <c r="C5" s="151" t="s">
        <v>9</v>
      </c>
      <c r="D5" s="23"/>
      <c r="E5" s="23"/>
      <c r="F5" s="23"/>
      <c r="G5" s="23"/>
      <c r="H5" s="23"/>
      <c r="I5" s="23"/>
      <c r="J5" s="23"/>
      <c r="K5" s="23"/>
    </row>
    <row r="6" ht="15" customHeight="1" spans="1:11">
      <c r="A6" s="38">
        <v>1</v>
      </c>
      <c r="B6" s="152" t="s">
        <v>10</v>
      </c>
      <c r="C6" s="153">
        <f>'接送机&amp;签到'!I22</f>
        <v>83680</v>
      </c>
      <c r="D6" s="154"/>
      <c r="E6" s="154"/>
      <c r="F6" s="155"/>
      <c r="G6" s="23"/>
      <c r="H6" s="23"/>
      <c r="I6" s="23"/>
      <c r="J6" s="23"/>
      <c r="K6" s="23"/>
    </row>
    <row r="7" ht="15" customHeight="1" spans="1:11">
      <c r="A7" s="38">
        <v>2</v>
      </c>
      <c r="B7" s="152" t="s">
        <v>11</v>
      </c>
      <c r="C7" s="153">
        <f>大会会场!I85</f>
        <v>601499.836</v>
      </c>
      <c r="D7" s="154"/>
      <c r="E7" s="154"/>
      <c r="F7" s="155"/>
      <c r="G7" s="23"/>
      <c r="H7" s="23"/>
      <c r="I7" s="23"/>
      <c r="J7" s="23"/>
      <c r="K7" s="23"/>
    </row>
    <row r="8" ht="15" customHeight="1" spans="1:11">
      <c r="A8" s="38">
        <v>3</v>
      </c>
      <c r="B8" s="152" t="s">
        <v>12</v>
      </c>
      <c r="C8" s="153">
        <f>晚宴会场!I83</f>
        <v>464176</v>
      </c>
      <c r="D8" s="154"/>
      <c r="E8" s="154"/>
      <c r="F8" s="155"/>
      <c r="G8" s="23"/>
      <c r="H8" s="23"/>
      <c r="I8" s="23"/>
      <c r="J8" s="23"/>
      <c r="K8" s="23"/>
    </row>
    <row r="9" ht="15" customHeight="1" spans="1:11">
      <c r="A9" s="38">
        <v>4</v>
      </c>
      <c r="B9" s="152" t="s">
        <v>13</v>
      </c>
      <c r="C9" s="153">
        <f>分会场!I51</f>
        <v>137376.5</v>
      </c>
      <c r="D9" s="154"/>
      <c r="E9" s="154"/>
      <c r="F9" s="155"/>
      <c r="G9" s="23"/>
      <c r="H9" s="23"/>
      <c r="I9" s="23"/>
      <c r="J9" s="23"/>
      <c r="K9" s="23"/>
    </row>
    <row r="10" ht="15" customHeight="1" spans="1:11">
      <c r="A10" s="38">
        <v>5</v>
      </c>
      <c r="B10" s="152" t="s">
        <v>14</v>
      </c>
      <c r="C10" s="153">
        <f>高层晚宴!I34</f>
        <v>239360</v>
      </c>
      <c r="D10" s="154"/>
      <c r="E10" s="154"/>
      <c r="F10" s="155"/>
      <c r="G10" s="23"/>
      <c r="H10" s="23"/>
      <c r="I10" s="23"/>
      <c r="J10" s="23"/>
      <c r="K10" s="23"/>
    </row>
    <row r="11" ht="15" customHeight="1" spans="1:10">
      <c r="A11" s="38">
        <v>6</v>
      </c>
      <c r="B11" s="152" t="s">
        <v>15</v>
      </c>
      <c r="C11" s="153">
        <f>团建!I15</f>
        <v>73700</v>
      </c>
      <c r="D11" s="154"/>
      <c r="E11" s="155"/>
      <c r="F11" s="23"/>
      <c r="G11" s="23"/>
      <c r="H11" s="23"/>
      <c r="I11" s="23"/>
      <c r="J11" s="23"/>
    </row>
    <row r="12" ht="15" customHeight="1" spans="1:10">
      <c r="A12" s="38">
        <v>7</v>
      </c>
      <c r="B12" s="152" t="s">
        <v>16</v>
      </c>
      <c r="C12" s="153">
        <f>项目运营!I33</f>
        <v>278620</v>
      </c>
      <c r="D12" s="154"/>
      <c r="E12" s="155"/>
      <c r="F12" s="23"/>
      <c r="G12" s="23"/>
      <c r="H12" s="23"/>
      <c r="I12" s="23"/>
      <c r="J12" s="23"/>
    </row>
    <row r="13" ht="15" customHeight="1" spans="1:9">
      <c r="A13" s="34">
        <v>8</v>
      </c>
      <c r="B13" s="156" t="s">
        <v>17</v>
      </c>
      <c r="C13" s="157">
        <f>SUM(C6:C12)</f>
        <v>1878412.336</v>
      </c>
      <c r="D13" s="23"/>
      <c r="E13" s="23"/>
      <c r="F13" s="23"/>
      <c r="G13" s="23"/>
      <c r="H13" s="23"/>
      <c r="I13" s="23"/>
    </row>
    <row r="14" ht="15" customHeight="1" spans="1:9">
      <c r="A14" s="34">
        <v>9</v>
      </c>
      <c r="B14" s="156" t="s">
        <v>18</v>
      </c>
      <c r="C14" s="157">
        <f>C13*0.1</f>
        <v>187841.2336</v>
      </c>
      <c r="D14" s="23"/>
      <c r="E14" s="23"/>
      <c r="F14" s="23"/>
      <c r="G14" s="23"/>
      <c r="H14" s="23"/>
      <c r="I14" s="23"/>
    </row>
    <row r="15" ht="15" customHeight="1" spans="1:9">
      <c r="A15" s="34">
        <v>10</v>
      </c>
      <c r="B15" s="156" t="s">
        <v>19</v>
      </c>
      <c r="C15" s="157">
        <f>C13+C14</f>
        <v>2066253.5696</v>
      </c>
      <c r="D15" s="23"/>
      <c r="E15" s="23"/>
      <c r="F15" s="23"/>
      <c r="G15" s="23"/>
      <c r="H15" s="23"/>
      <c r="I15" s="23"/>
    </row>
    <row r="16" ht="15" customHeight="1" spans="1:9">
      <c r="A16" s="34">
        <v>11</v>
      </c>
      <c r="B16" s="156" t="s">
        <v>20</v>
      </c>
      <c r="C16" s="157">
        <f>C15*0.06</f>
        <v>123975.214176</v>
      </c>
      <c r="D16" s="23"/>
      <c r="E16" s="23"/>
      <c r="F16" s="23"/>
      <c r="G16" s="23"/>
      <c r="H16" s="23"/>
      <c r="I16" s="23"/>
    </row>
    <row r="17" ht="15" customHeight="1" spans="1:9">
      <c r="A17" s="34">
        <v>12</v>
      </c>
      <c r="B17" s="156" t="s">
        <v>21</v>
      </c>
      <c r="C17" s="157">
        <f>C15+C16</f>
        <v>2190228.783776</v>
      </c>
      <c r="D17" s="23"/>
      <c r="E17" s="23"/>
      <c r="F17" s="23"/>
      <c r="G17" s="23"/>
      <c r="H17" s="23"/>
      <c r="I17" s="23"/>
    </row>
    <row r="18" ht="22.8" spans="1:9">
      <c r="A18" s="23"/>
      <c r="B18" s="23"/>
      <c r="C18" s="52"/>
      <c r="D18" s="23"/>
      <c r="E18" s="23"/>
      <c r="F18" s="23"/>
      <c r="G18" s="23"/>
      <c r="H18" s="23"/>
      <c r="I18" s="23"/>
    </row>
    <row r="19" ht="22.8" spans="1:11">
      <c r="A19" s="23"/>
      <c r="B19" s="23"/>
      <c r="C19" s="52"/>
      <c r="D19" s="23"/>
      <c r="E19" s="23"/>
      <c r="F19" s="23"/>
      <c r="G19" s="23"/>
      <c r="H19" s="23"/>
      <c r="I19" s="23"/>
      <c r="J19" s="23"/>
      <c r="K19" s="23"/>
    </row>
    <row r="20" ht="22.8" spans="1:11">
      <c r="A20" s="23"/>
      <c r="B20" s="23"/>
      <c r="C20" s="52"/>
      <c r="D20" s="23"/>
      <c r="E20" s="23"/>
      <c r="F20" s="23"/>
      <c r="G20" s="23"/>
      <c r="H20" s="23"/>
      <c r="I20" s="23"/>
      <c r="J20" s="23"/>
      <c r="K20" s="23"/>
    </row>
    <row r="21" ht="22.8" spans="1:11">
      <c r="A21" s="23"/>
      <c r="B21" s="23"/>
      <c r="C21" s="52"/>
      <c r="D21" s="23"/>
      <c r="E21" s="23"/>
      <c r="F21" s="23"/>
      <c r="G21" s="23"/>
      <c r="H21" s="23"/>
      <c r="I21" s="23"/>
      <c r="J21" s="23"/>
      <c r="K21" s="23"/>
    </row>
    <row r="22" ht="22.8" spans="1:11">
      <c r="A22" s="23"/>
      <c r="B22" s="23"/>
      <c r="C22" s="52"/>
      <c r="D22" s="23"/>
      <c r="E22" s="23"/>
      <c r="F22" s="23"/>
      <c r="G22" s="23"/>
      <c r="H22" s="23"/>
      <c r="I22" s="23"/>
      <c r="J22" s="23"/>
      <c r="K22" s="23"/>
    </row>
    <row r="23" ht="22.8" spans="1:11">
      <c r="A23" s="23"/>
      <c r="B23" s="23"/>
      <c r="C23" s="52"/>
      <c r="D23" s="23"/>
      <c r="E23" s="23"/>
      <c r="F23" s="23"/>
      <c r="G23" s="23"/>
      <c r="H23" s="23"/>
      <c r="I23" s="23"/>
      <c r="J23" s="23"/>
      <c r="K23" s="23"/>
    </row>
    <row r="24" ht="22.8" spans="1:11">
      <c r="A24" s="23"/>
      <c r="B24" s="23"/>
      <c r="C24" s="52"/>
      <c r="D24" s="23"/>
      <c r="E24" s="23"/>
      <c r="F24" s="23"/>
      <c r="G24" s="23"/>
      <c r="H24" s="23"/>
      <c r="I24" s="23"/>
      <c r="J24" s="23"/>
      <c r="K24" s="23"/>
    </row>
    <row r="25" ht="22.8" spans="1:11">
      <c r="A25" s="23"/>
      <c r="B25" s="23"/>
      <c r="C25" s="52"/>
      <c r="D25" s="23"/>
      <c r="E25" s="23"/>
      <c r="F25" s="23"/>
      <c r="G25" s="23"/>
      <c r="H25" s="23"/>
      <c r="I25" s="23"/>
      <c r="J25" s="23"/>
      <c r="K25" s="23"/>
    </row>
    <row r="26" ht="22.8" spans="1:11">
      <c r="A26" s="23"/>
      <c r="B26" s="23"/>
      <c r="C26" s="52"/>
      <c r="D26" s="23"/>
      <c r="E26" s="23"/>
      <c r="F26" s="23"/>
      <c r="G26" s="23"/>
      <c r="H26" s="23"/>
      <c r="I26" s="23"/>
      <c r="J26" s="23"/>
      <c r="K26" s="23"/>
    </row>
    <row r="27" ht="22.8" spans="1:11">
      <c r="A27" s="23"/>
      <c r="B27" s="23"/>
      <c r="C27" s="52"/>
      <c r="D27" s="23"/>
      <c r="E27" s="23"/>
      <c r="F27" s="23"/>
      <c r="G27" s="23"/>
      <c r="H27" s="23"/>
      <c r="I27" s="23"/>
      <c r="J27" s="23"/>
      <c r="K27" s="23"/>
    </row>
    <row r="28" ht="22.8" spans="1:11">
      <c r="A28" s="23"/>
      <c r="B28" s="23"/>
      <c r="C28" s="52"/>
      <c r="D28" s="23"/>
      <c r="E28" s="23"/>
      <c r="F28" s="23"/>
      <c r="G28" s="23"/>
      <c r="H28" s="23"/>
      <c r="I28" s="23"/>
      <c r="J28" s="23"/>
      <c r="K28" s="23"/>
    </row>
    <row r="29" ht="22.8" spans="1:11">
      <c r="A29" s="23"/>
      <c r="B29" s="23"/>
      <c r="C29" s="52"/>
      <c r="D29" s="23"/>
      <c r="E29" s="23"/>
      <c r="F29" s="23"/>
      <c r="G29" s="23"/>
      <c r="H29" s="23"/>
      <c r="I29" s="23"/>
      <c r="J29" s="23"/>
      <c r="K29" s="23"/>
    </row>
    <row r="30" ht="22.8" spans="1:11">
      <c r="A30" s="23"/>
      <c r="B30" s="23"/>
      <c r="C30" s="52"/>
      <c r="D30" s="23"/>
      <c r="E30" s="23"/>
      <c r="F30" s="23"/>
      <c r="G30" s="23"/>
      <c r="H30" s="23"/>
      <c r="I30" s="23"/>
      <c r="J30" s="23"/>
      <c r="K30" s="23"/>
    </row>
    <row r="31" ht="22.8" spans="1:11">
      <c r="A31" s="23"/>
      <c r="B31" s="23"/>
      <c r="C31" s="52"/>
      <c r="D31" s="23"/>
      <c r="E31" s="23"/>
      <c r="F31" s="23"/>
      <c r="G31" s="23"/>
      <c r="H31" s="23"/>
      <c r="I31" s="23"/>
      <c r="J31" s="23"/>
      <c r="K31" s="23"/>
    </row>
    <row r="32" ht="22.8" spans="1:11">
      <c r="A32" s="23"/>
      <c r="B32" s="23"/>
      <c r="C32" s="52"/>
      <c r="D32" s="23"/>
      <c r="E32" s="23"/>
      <c r="F32" s="23"/>
      <c r="G32" s="23"/>
      <c r="H32" s="23"/>
      <c r="I32" s="23"/>
      <c r="J32" s="23"/>
      <c r="K32" s="23"/>
    </row>
    <row r="33" ht="22.8" spans="1:11">
      <c r="A33" s="23"/>
      <c r="B33" s="23"/>
      <c r="C33" s="52"/>
      <c r="D33" s="23"/>
      <c r="E33" s="23"/>
      <c r="F33" s="23"/>
      <c r="G33" s="23"/>
      <c r="H33" s="23"/>
      <c r="I33" s="23"/>
      <c r="J33" s="23"/>
      <c r="K33" s="23"/>
    </row>
    <row r="34" ht="22.8" spans="1:11">
      <c r="A34" s="23"/>
      <c r="B34" s="23"/>
      <c r="C34" s="52"/>
      <c r="D34" s="23"/>
      <c r="E34" s="23"/>
      <c r="F34" s="23"/>
      <c r="G34" s="23"/>
      <c r="H34" s="23"/>
      <c r="I34" s="23"/>
      <c r="J34" s="23"/>
      <c r="K34" s="23"/>
    </row>
    <row r="35" ht="22.8" spans="1:11">
      <c r="A35" s="23"/>
      <c r="B35" s="23"/>
      <c r="C35" s="52"/>
      <c r="D35" s="23"/>
      <c r="E35" s="23"/>
      <c r="F35" s="23"/>
      <c r="G35" s="23"/>
      <c r="H35" s="23"/>
      <c r="I35" s="23"/>
      <c r="J35" s="23"/>
      <c r="K35" s="23"/>
    </row>
    <row r="36" ht="22.8" spans="1:11">
      <c r="A36" s="23"/>
      <c r="B36" s="23"/>
      <c r="C36" s="52"/>
      <c r="D36" s="23"/>
      <c r="E36" s="23"/>
      <c r="F36" s="23"/>
      <c r="G36" s="23"/>
      <c r="H36" s="23"/>
      <c r="I36" s="23"/>
      <c r="J36" s="23"/>
      <c r="K36" s="23"/>
    </row>
    <row r="37" ht="22.8" spans="1:11">
      <c r="A37" s="23"/>
      <c r="B37" s="23"/>
      <c r="C37" s="52"/>
      <c r="D37" s="23"/>
      <c r="E37" s="23"/>
      <c r="F37" s="23"/>
      <c r="G37" s="23"/>
      <c r="H37" s="23"/>
      <c r="I37" s="23"/>
      <c r="J37" s="23"/>
      <c r="K37" s="23"/>
    </row>
    <row r="38" ht="22.8" spans="1:11">
      <c r="A38" s="23"/>
      <c r="B38" s="23"/>
      <c r="C38" s="52"/>
      <c r="D38" s="23"/>
      <c r="E38" s="23"/>
      <c r="F38" s="23"/>
      <c r="G38" s="23"/>
      <c r="H38" s="23"/>
      <c r="I38" s="23"/>
      <c r="J38" s="23"/>
      <c r="K38" s="23"/>
    </row>
    <row r="39" ht="22.8" spans="1:11">
      <c r="A39" s="23"/>
      <c r="B39" s="23"/>
      <c r="C39" s="52"/>
      <c r="D39" s="23"/>
      <c r="E39" s="23"/>
      <c r="F39" s="23"/>
      <c r="G39" s="23"/>
      <c r="H39" s="23"/>
      <c r="I39" s="23"/>
      <c r="J39" s="23"/>
      <c r="K39" s="23"/>
    </row>
    <row r="40" ht="22.8" spans="1:11">
      <c r="A40" s="23"/>
      <c r="B40" s="23"/>
      <c r="C40" s="52"/>
      <c r="D40" s="23"/>
      <c r="E40" s="23"/>
      <c r="F40" s="23"/>
      <c r="G40" s="23"/>
      <c r="H40" s="23"/>
      <c r="I40" s="23"/>
      <c r="J40" s="23"/>
      <c r="K40" s="23"/>
    </row>
    <row r="41" ht="22.8" spans="1:11">
      <c r="A41" s="23"/>
      <c r="B41" s="23"/>
      <c r="C41" s="52"/>
      <c r="D41" s="23"/>
      <c r="E41" s="23"/>
      <c r="F41" s="23"/>
      <c r="G41" s="23"/>
      <c r="H41" s="23"/>
      <c r="I41" s="23"/>
      <c r="J41" s="23"/>
      <c r="K41" s="23"/>
    </row>
    <row r="42" ht="22.8" spans="1:11">
      <c r="A42" s="23"/>
      <c r="B42" s="23"/>
      <c r="C42" s="52"/>
      <c r="D42" s="23"/>
      <c r="E42" s="23"/>
      <c r="F42" s="23"/>
      <c r="G42" s="23"/>
      <c r="H42" s="23"/>
      <c r="I42" s="23"/>
      <c r="J42" s="23"/>
      <c r="K42" s="23"/>
    </row>
    <row r="43" ht="22.8" spans="1:11">
      <c r="A43" s="23"/>
      <c r="B43" s="23"/>
      <c r="C43" s="52"/>
      <c r="D43" s="23"/>
      <c r="E43" s="23"/>
      <c r="F43" s="23"/>
      <c r="G43" s="23"/>
      <c r="H43" s="23"/>
      <c r="I43" s="23"/>
      <c r="J43" s="23"/>
      <c r="K43" s="23"/>
    </row>
    <row r="44" ht="22.8" spans="1:11">
      <c r="A44" s="23"/>
      <c r="B44" s="23"/>
      <c r="C44" s="52"/>
      <c r="D44" s="23"/>
      <c r="E44" s="23"/>
      <c r="F44" s="23"/>
      <c r="G44" s="23"/>
      <c r="H44" s="23"/>
      <c r="I44" s="23"/>
      <c r="J44" s="23"/>
      <c r="K44" s="23"/>
    </row>
    <row r="45" ht="22.8" spans="1:11">
      <c r="A45" s="23"/>
      <c r="B45" s="23"/>
      <c r="C45" s="52"/>
      <c r="D45" s="23"/>
      <c r="E45" s="23"/>
      <c r="F45" s="23"/>
      <c r="G45" s="23"/>
      <c r="H45" s="23"/>
      <c r="I45" s="23"/>
      <c r="J45" s="23"/>
      <c r="K45" s="23"/>
    </row>
    <row r="46" ht="22.8" spans="1:11">
      <c r="A46" s="23"/>
      <c r="B46" s="23"/>
      <c r="C46" s="52"/>
      <c r="D46" s="23"/>
      <c r="E46" s="23"/>
      <c r="F46" s="23"/>
      <c r="G46" s="23"/>
      <c r="H46" s="23"/>
      <c r="I46" s="23"/>
      <c r="J46" s="23"/>
      <c r="K46" s="23"/>
    </row>
    <row r="47" ht="22.8" spans="1:11">
      <c r="A47" s="23"/>
      <c r="B47" s="23"/>
      <c r="C47" s="52"/>
      <c r="D47" s="23"/>
      <c r="E47" s="23"/>
      <c r="F47" s="23"/>
      <c r="G47" s="23"/>
      <c r="H47" s="23"/>
      <c r="I47" s="23"/>
      <c r="J47" s="23"/>
      <c r="K47" s="23"/>
    </row>
    <row r="48" ht="22.8" spans="1:11">
      <c r="A48" s="23"/>
      <c r="B48" s="23"/>
      <c r="C48" s="52"/>
      <c r="D48" s="23"/>
      <c r="E48" s="23"/>
      <c r="F48" s="23"/>
      <c r="G48" s="23"/>
      <c r="H48" s="23"/>
      <c r="I48" s="23"/>
      <c r="J48" s="23"/>
      <c r="K48" s="23"/>
    </row>
    <row r="49" ht="22.8" spans="1:11">
      <c r="A49" s="23"/>
      <c r="B49" s="23"/>
      <c r="C49" s="52"/>
      <c r="D49" s="23"/>
      <c r="E49" s="23"/>
      <c r="F49" s="23"/>
      <c r="G49" s="23"/>
      <c r="H49" s="23"/>
      <c r="I49" s="23"/>
      <c r="J49" s="23"/>
      <c r="K49" s="23"/>
    </row>
    <row r="50" ht="22.8" spans="1:11">
      <c r="A50" s="23"/>
      <c r="B50" s="23"/>
      <c r="C50" s="52"/>
      <c r="D50" s="23"/>
      <c r="E50" s="23"/>
      <c r="F50" s="23"/>
      <c r="G50" s="23"/>
      <c r="H50" s="23"/>
      <c r="I50" s="23"/>
      <c r="J50" s="23"/>
      <c r="K50" s="23"/>
    </row>
    <row r="51" ht="22.8" spans="1:11">
      <c r="A51" s="23"/>
      <c r="B51" s="23"/>
      <c r="C51" s="52"/>
      <c r="D51" s="23"/>
      <c r="E51" s="23"/>
      <c r="F51" s="23"/>
      <c r="G51" s="23"/>
      <c r="H51" s="23"/>
      <c r="I51" s="23"/>
      <c r="J51" s="23"/>
      <c r="K51" s="23"/>
    </row>
    <row r="52" ht="22.8" spans="1:11">
      <c r="A52" s="23"/>
      <c r="B52" s="23"/>
      <c r="C52" s="52"/>
      <c r="D52" s="23"/>
      <c r="E52" s="23"/>
      <c r="F52" s="23"/>
      <c r="G52" s="23"/>
      <c r="H52" s="23"/>
      <c r="I52" s="23"/>
      <c r="J52" s="23"/>
      <c r="K52" s="23"/>
    </row>
    <row r="53" ht="22.8" spans="1:11">
      <c r="A53" s="23"/>
      <c r="B53" s="23"/>
      <c r="C53" s="52"/>
      <c r="D53" s="23"/>
      <c r="E53" s="23"/>
      <c r="F53" s="23"/>
      <c r="G53" s="23"/>
      <c r="H53" s="23"/>
      <c r="I53" s="23"/>
      <c r="J53" s="23"/>
      <c r="K53" s="23"/>
    </row>
    <row r="54" ht="22.8" spans="1:11">
      <c r="A54" s="23"/>
      <c r="B54" s="23"/>
      <c r="C54" s="52"/>
      <c r="D54" s="23"/>
      <c r="E54" s="23"/>
      <c r="F54" s="23"/>
      <c r="G54" s="23"/>
      <c r="H54" s="23"/>
      <c r="I54" s="23"/>
      <c r="J54" s="23"/>
      <c r="K54" s="23"/>
    </row>
    <row r="55" ht="22.8" spans="1:11">
      <c r="A55" s="23"/>
      <c r="B55" s="23"/>
      <c r="C55" s="52"/>
      <c r="D55" s="23"/>
      <c r="E55" s="23"/>
      <c r="F55" s="23"/>
      <c r="G55" s="23"/>
      <c r="H55" s="23"/>
      <c r="I55" s="23"/>
      <c r="J55" s="23"/>
      <c r="K55" s="23"/>
    </row>
    <row r="56" ht="22.8" spans="1:11">
      <c r="A56" s="23"/>
      <c r="B56" s="23"/>
      <c r="C56" s="52"/>
      <c r="D56" s="23"/>
      <c r="E56" s="23"/>
      <c r="F56" s="23"/>
      <c r="G56" s="23"/>
      <c r="H56" s="23"/>
      <c r="I56" s="23"/>
      <c r="J56" s="23"/>
      <c r="K56" s="23"/>
    </row>
    <row r="57" ht="22.8" spans="1:11">
      <c r="A57" s="23"/>
      <c r="B57" s="23"/>
      <c r="C57" s="52"/>
      <c r="D57" s="23"/>
      <c r="E57" s="23"/>
      <c r="F57" s="23"/>
      <c r="G57" s="23"/>
      <c r="H57" s="23"/>
      <c r="I57" s="23"/>
      <c r="J57" s="23"/>
      <c r="K57" s="23"/>
    </row>
    <row r="58" ht="22.8" spans="1:11">
      <c r="A58" s="23"/>
      <c r="B58" s="23"/>
      <c r="C58" s="52"/>
      <c r="D58" s="23"/>
      <c r="E58" s="23"/>
      <c r="F58" s="23"/>
      <c r="G58" s="23"/>
      <c r="H58" s="23"/>
      <c r="I58" s="23"/>
      <c r="J58" s="23"/>
      <c r="K58" s="23"/>
    </row>
    <row r="59" ht="22.8" spans="1:11">
      <c r="A59" s="23"/>
      <c r="B59" s="23"/>
      <c r="C59" s="52"/>
      <c r="D59" s="23"/>
      <c r="E59" s="23"/>
      <c r="F59" s="23"/>
      <c r="G59" s="23"/>
      <c r="H59" s="23"/>
      <c r="I59" s="23"/>
      <c r="J59" s="23"/>
      <c r="K59" s="23"/>
    </row>
    <row r="60" ht="22.8" spans="1:11">
      <c r="A60" s="23"/>
      <c r="B60" s="23"/>
      <c r="C60" s="52"/>
      <c r="D60" s="23"/>
      <c r="E60" s="23"/>
      <c r="F60" s="23"/>
      <c r="G60" s="23"/>
      <c r="H60" s="23"/>
      <c r="I60" s="23"/>
      <c r="J60" s="23"/>
      <c r="K60" s="23"/>
    </row>
    <row r="61" ht="22.8" spans="1:11">
      <c r="A61" s="23"/>
      <c r="B61" s="23"/>
      <c r="C61" s="52"/>
      <c r="D61" s="23"/>
      <c r="E61" s="23"/>
      <c r="F61" s="23"/>
      <c r="G61" s="23"/>
      <c r="H61" s="23"/>
      <c r="I61" s="23"/>
      <c r="J61" s="23"/>
      <c r="K61" s="23"/>
    </row>
    <row r="62" ht="22.8" spans="1:11">
      <c r="A62" s="23"/>
      <c r="B62" s="23"/>
      <c r="C62" s="52"/>
      <c r="D62" s="23"/>
      <c r="E62" s="23"/>
      <c r="F62" s="23"/>
      <c r="G62" s="23"/>
      <c r="H62" s="23"/>
      <c r="I62" s="23"/>
      <c r="J62" s="23"/>
      <c r="K62" s="23"/>
    </row>
    <row r="63" ht="22.8" spans="1:11">
      <c r="A63" s="23"/>
      <c r="B63" s="23"/>
      <c r="C63" s="52"/>
      <c r="D63" s="23"/>
      <c r="E63" s="23"/>
      <c r="F63" s="23"/>
      <c r="G63" s="23"/>
      <c r="H63" s="23"/>
      <c r="I63" s="23"/>
      <c r="J63" s="23"/>
      <c r="K63" s="23"/>
    </row>
    <row r="64" ht="22.8" spans="1:11">
      <c r="A64" s="23"/>
      <c r="B64" s="23"/>
      <c r="C64" s="52"/>
      <c r="D64" s="23"/>
      <c r="E64" s="23"/>
      <c r="F64" s="23"/>
      <c r="G64" s="23"/>
      <c r="H64" s="23"/>
      <c r="I64" s="23"/>
      <c r="J64" s="23"/>
      <c r="K64" s="23"/>
    </row>
    <row r="65" ht="22.8" spans="1:11">
      <c r="A65" s="23"/>
      <c r="B65" s="23"/>
      <c r="C65" s="52"/>
      <c r="D65" s="23"/>
      <c r="E65" s="23"/>
      <c r="F65" s="23"/>
      <c r="G65" s="23"/>
      <c r="H65" s="23"/>
      <c r="I65" s="23"/>
      <c r="J65" s="23"/>
      <c r="K65" s="23"/>
    </row>
    <row r="66" ht="22.8" spans="1:11">
      <c r="A66" s="23"/>
      <c r="B66" s="23"/>
      <c r="C66" s="52"/>
      <c r="D66" s="23"/>
      <c r="E66" s="23"/>
      <c r="F66" s="23"/>
      <c r="G66" s="23"/>
      <c r="H66" s="23"/>
      <c r="I66" s="23"/>
      <c r="J66" s="23"/>
      <c r="K66" s="23"/>
    </row>
    <row r="67" ht="22.8" spans="1:11">
      <c r="A67" s="23"/>
      <c r="B67" s="23"/>
      <c r="C67" s="52"/>
      <c r="D67" s="23"/>
      <c r="E67" s="23"/>
      <c r="F67" s="23"/>
      <c r="G67" s="23"/>
      <c r="H67" s="23"/>
      <c r="I67" s="23"/>
      <c r="J67" s="23"/>
      <c r="K67" s="23"/>
    </row>
    <row r="68" ht="22.8" spans="1:11">
      <c r="A68" s="23"/>
      <c r="B68" s="23"/>
      <c r="C68" s="52"/>
      <c r="D68" s="23"/>
      <c r="E68" s="23"/>
      <c r="F68" s="23"/>
      <c r="G68" s="23"/>
      <c r="H68" s="23"/>
      <c r="I68" s="23"/>
      <c r="J68" s="23"/>
      <c r="K68" s="23"/>
    </row>
    <row r="69" ht="22.8" spans="1:11">
      <c r="A69" s="23"/>
      <c r="B69" s="23"/>
      <c r="C69" s="52"/>
      <c r="D69" s="23"/>
      <c r="E69" s="23"/>
      <c r="F69" s="23"/>
      <c r="G69" s="23"/>
      <c r="H69" s="23"/>
      <c r="I69" s="23"/>
      <c r="J69" s="23"/>
      <c r="K69" s="23"/>
    </row>
    <row r="70" ht="22.8" spans="1:11">
      <c r="A70" s="23"/>
      <c r="B70" s="23"/>
      <c r="C70" s="52"/>
      <c r="D70" s="23"/>
      <c r="E70" s="23"/>
      <c r="F70" s="23"/>
      <c r="G70" s="23"/>
      <c r="H70" s="23"/>
      <c r="I70" s="23"/>
      <c r="J70" s="23"/>
      <c r="K70" s="23"/>
    </row>
    <row r="71" ht="22.8" spans="1:11">
      <c r="A71" s="23"/>
      <c r="B71" s="23"/>
      <c r="C71" s="52"/>
      <c r="D71" s="23"/>
      <c r="E71" s="23"/>
      <c r="F71" s="23"/>
      <c r="G71" s="23"/>
      <c r="H71" s="23"/>
      <c r="I71" s="23"/>
      <c r="J71" s="23"/>
      <c r="K71" s="23"/>
    </row>
    <row r="72" ht="22.8" spans="1:11">
      <c r="A72" s="23"/>
      <c r="B72" s="23"/>
      <c r="C72" s="52"/>
      <c r="D72" s="23"/>
      <c r="E72" s="23"/>
      <c r="F72" s="23"/>
      <c r="G72" s="23"/>
      <c r="H72" s="23"/>
      <c r="I72" s="23"/>
      <c r="J72" s="23"/>
      <c r="K72" s="23"/>
    </row>
    <row r="73" ht="22.8" spans="1:11">
      <c r="A73" s="23"/>
      <c r="B73" s="23"/>
      <c r="C73" s="52"/>
      <c r="D73" s="23"/>
      <c r="E73" s="23"/>
      <c r="F73" s="23"/>
      <c r="G73" s="23"/>
      <c r="H73" s="23"/>
      <c r="I73" s="23"/>
      <c r="J73" s="23"/>
      <c r="K73" s="23"/>
    </row>
    <row r="74" ht="22.8" spans="1:11">
      <c r="A74" s="23"/>
      <c r="B74" s="23"/>
      <c r="C74" s="52"/>
      <c r="D74" s="23"/>
      <c r="E74" s="23"/>
      <c r="F74" s="23"/>
      <c r="G74" s="23"/>
      <c r="H74" s="23"/>
      <c r="I74" s="23"/>
      <c r="J74" s="23"/>
      <c r="K74" s="23"/>
    </row>
    <row r="75" ht="22.8" spans="1:11">
      <c r="A75" s="23"/>
      <c r="B75" s="23"/>
      <c r="C75" s="52"/>
      <c r="D75" s="23"/>
      <c r="E75" s="23"/>
      <c r="F75" s="23"/>
      <c r="G75" s="23"/>
      <c r="H75" s="23"/>
      <c r="I75" s="23"/>
      <c r="J75" s="23"/>
      <c r="K75" s="23"/>
    </row>
    <row r="76" ht="22.8" spans="1:11">
      <c r="A76" s="23"/>
      <c r="B76" s="23"/>
      <c r="C76" s="52"/>
      <c r="D76" s="23"/>
      <c r="E76" s="23"/>
      <c r="F76" s="23"/>
      <c r="G76" s="23"/>
      <c r="H76" s="23"/>
      <c r="I76" s="23"/>
      <c r="J76" s="23"/>
      <c r="K76" s="23"/>
    </row>
    <row r="77" ht="22.8" spans="1:11">
      <c r="A77" s="23"/>
      <c r="B77" s="23"/>
      <c r="C77" s="52"/>
      <c r="D77" s="23"/>
      <c r="E77" s="23"/>
      <c r="F77" s="23"/>
      <c r="G77" s="23"/>
      <c r="H77" s="23"/>
      <c r="I77" s="23"/>
      <c r="J77" s="23"/>
      <c r="K77" s="23"/>
    </row>
    <row r="78" ht="22.8" spans="1:11">
      <c r="A78" s="23"/>
      <c r="B78" s="23"/>
      <c r="C78" s="52"/>
      <c r="D78" s="23"/>
      <c r="E78" s="23"/>
      <c r="F78" s="23"/>
      <c r="G78" s="23"/>
      <c r="H78" s="23"/>
      <c r="I78" s="23"/>
      <c r="J78" s="23"/>
      <c r="K78" s="23"/>
    </row>
    <row r="79" ht="22.8" spans="1:11">
      <c r="A79" s="23"/>
      <c r="B79" s="23"/>
      <c r="C79" s="52"/>
      <c r="D79" s="23"/>
      <c r="E79" s="23"/>
      <c r="F79" s="23"/>
      <c r="G79" s="23"/>
      <c r="H79" s="23"/>
      <c r="I79" s="23"/>
      <c r="J79" s="23"/>
      <c r="K79" s="23"/>
    </row>
    <row r="80" ht="22.8" spans="1:11">
      <c r="A80" s="23"/>
      <c r="B80" s="23"/>
      <c r="C80" s="52"/>
      <c r="D80" s="23"/>
      <c r="E80" s="23"/>
      <c r="F80" s="23"/>
      <c r="G80" s="23"/>
      <c r="H80" s="23"/>
      <c r="I80" s="23"/>
      <c r="J80" s="23"/>
      <c r="K80" s="23"/>
    </row>
    <row r="81" ht="22.8" spans="1:11">
      <c r="A81" s="23"/>
      <c r="B81" s="23"/>
      <c r="C81" s="52"/>
      <c r="D81" s="23"/>
      <c r="E81" s="23"/>
      <c r="F81" s="23"/>
      <c r="G81" s="23"/>
      <c r="H81" s="23"/>
      <c r="I81" s="23"/>
      <c r="J81" s="23"/>
      <c r="K81" s="23"/>
    </row>
    <row r="82" ht="22.8" spans="1:11">
      <c r="A82" s="23"/>
      <c r="B82" s="23"/>
      <c r="C82" s="52"/>
      <c r="D82" s="23"/>
      <c r="E82" s="23"/>
      <c r="F82" s="23"/>
      <c r="G82" s="23"/>
      <c r="H82" s="23"/>
      <c r="I82" s="23"/>
      <c r="J82" s="23"/>
      <c r="K82" s="23"/>
    </row>
    <row r="83" ht="22.8" spans="1:11">
      <c r="A83" s="23"/>
      <c r="B83" s="23"/>
      <c r="C83" s="52"/>
      <c r="D83" s="23"/>
      <c r="E83" s="23"/>
      <c r="F83" s="23"/>
      <c r="G83" s="23"/>
      <c r="H83" s="23"/>
      <c r="I83" s="23"/>
      <c r="J83" s="23"/>
      <c r="K83" s="23"/>
    </row>
    <row r="84" ht="22.8" spans="1:11">
      <c r="A84" s="23"/>
      <c r="B84" s="23"/>
      <c r="C84" s="52"/>
      <c r="D84" s="23"/>
      <c r="E84" s="23"/>
      <c r="F84" s="23"/>
      <c r="G84" s="23"/>
      <c r="H84" s="23"/>
      <c r="I84" s="23"/>
      <c r="J84" s="23"/>
      <c r="K84" s="23"/>
    </row>
    <row r="85" ht="22.8" spans="1:11">
      <c r="A85" s="23"/>
      <c r="B85" s="23"/>
      <c r="C85" s="52"/>
      <c r="D85" s="23"/>
      <c r="E85" s="23"/>
      <c r="F85" s="23"/>
      <c r="G85" s="23"/>
      <c r="H85" s="23"/>
      <c r="I85" s="23"/>
      <c r="J85" s="23"/>
      <c r="K85" s="23"/>
    </row>
    <row r="86" ht="22.8" spans="1:11">
      <c r="A86" s="23"/>
      <c r="B86" s="23"/>
      <c r="C86" s="52"/>
      <c r="D86" s="23"/>
      <c r="E86" s="23"/>
      <c r="F86" s="23"/>
      <c r="G86" s="23"/>
      <c r="H86" s="23"/>
      <c r="I86" s="23"/>
      <c r="J86" s="23"/>
      <c r="K86" s="23"/>
    </row>
    <row r="87" ht="22.8" spans="1:11">
      <c r="A87" s="23"/>
      <c r="B87" s="23"/>
      <c r="C87" s="52"/>
      <c r="D87" s="23"/>
      <c r="E87" s="23"/>
      <c r="F87" s="23"/>
      <c r="G87" s="23"/>
      <c r="H87" s="23"/>
      <c r="I87" s="23"/>
      <c r="J87" s="23"/>
      <c r="K87" s="23"/>
    </row>
    <row r="88" ht="22.8" spans="1:11">
      <c r="A88" s="23"/>
      <c r="B88" s="23"/>
      <c r="C88" s="52"/>
      <c r="D88" s="23"/>
      <c r="E88" s="23"/>
      <c r="F88" s="23"/>
      <c r="G88" s="23"/>
      <c r="H88" s="23"/>
      <c r="I88" s="23"/>
      <c r="J88" s="23"/>
      <c r="K88" s="23"/>
    </row>
    <row r="89" ht="22.8" spans="1:11">
      <c r="A89" s="23"/>
      <c r="B89" s="23"/>
      <c r="C89" s="52"/>
      <c r="D89" s="23"/>
      <c r="E89" s="23"/>
      <c r="F89" s="23"/>
      <c r="G89" s="23"/>
      <c r="H89" s="23"/>
      <c r="I89" s="23"/>
      <c r="J89" s="23"/>
      <c r="K89" s="23"/>
    </row>
    <row r="90" ht="22.8" spans="1:11">
      <c r="A90" s="23"/>
      <c r="B90" s="23"/>
      <c r="C90" s="52"/>
      <c r="D90" s="23"/>
      <c r="E90" s="23"/>
      <c r="F90" s="23"/>
      <c r="G90" s="23"/>
      <c r="H90" s="23"/>
      <c r="I90" s="23"/>
      <c r="J90" s="23"/>
      <c r="K90" s="23"/>
    </row>
    <row r="91" ht="22.8" spans="1:11">
      <c r="A91" s="23"/>
      <c r="B91" s="23"/>
      <c r="C91" s="52"/>
      <c r="D91" s="23"/>
      <c r="E91" s="23"/>
      <c r="F91" s="23"/>
      <c r="G91" s="23"/>
      <c r="H91" s="23"/>
      <c r="I91" s="23"/>
      <c r="J91" s="23"/>
      <c r="K91" s="23"/>
    </row>
    <row r="92" ht="22.8" spans="1:11">
      <c r="A92" s="23"/>
      <c r="B92" s="23"/>
      <c r="C92" s="52"/>
      <c r="D92" s="23"/>
      <c r="E92" s="23"/>
      <c r="F92" s="23"/>
      <c r="G92" s="23"/>
      <c r="H92" s="23"/>
      <c r="I92" s="23"/>
      <c r="J92" s="23"/>
      <c r="K92" s="23"/>
    </row>
    <row r="93" ht="22.8" spans="1:11">
      <c r="A93" s="23"/>
      <c r="B93" s="23"/>
      <c r="C93" s="52"/>
      <c r="D93" s="23"/>
      <c r="E93" s="23"/>
      <c r="F93" s="23"/>
      <c r="G93" s="23"/>
      <c r="H93" s="23"/>
      <c r="I93" s="23"/>
      <c r="J93" s="23"/>
      <c r="K93" s="23"/>
    </row>
    <row r="94" ht="22.8" spans="1:11">
      <c r="A94" s="23"/>
      <c r="B94" s="23"/>
      <c r="C94" s="52"/>
      <c r="D94" s="23"/>
      <c r="E94" s="23"/>
      <c r="F94" s="23"/>
      <c r="G94" s="23"/>
      <c r="H94" s="23"/>
      <c r="I94" s="23"/>
      <c r="J94" s="23"/>
      <c r="K94" s="23"/>
    </row>
    <row r="95" ht="22.8" spans="1:11">
      <c r="A95" s="23"/>
      <c r="B95" s="23"/>
      <c r="C95" s="52"/>
      <c r="D95" s="23"/>
      <c r="E95" s="23"/>
      <c r="F95" s="23"/>
      <c r="G95" s="23"/>
      <c r="H95" s="23"/>
      <c r="I95" s="23"/>
      <c r="J95" s="23"/>
      <c r="K95" s="23"/>
    </row>
    <row r="96" ht="22.8" spans="1:11">
      <c r="A96" s="23"/>
      <c r="B96" s="23"/>
      <c r="C96" s="52"/>
      <c r="D96" s="23"/>
      <c r="E96" s="23"/>
      <c r="F96" s="23"/>
      <c r="G96" s="23"/>
      <c r="H96" s="23"/>
      <c r="I96" s="23"/>
      <c r="J96" s="23"/>
      <c r="K96" s="23"/>
    </row>
    <row r="97" ht="22.8" spans="1:11">
      <c r="A97" s="23"/>
      <c r="B97" s="23"/>
      <c r="C97" s="52"/>
      <c r="D97" s="23"/>
      <c r="E97" s="23"/>
      <c r="F97" s="23"/>
      <c r="G97" s="23"/>
      <c r="H97" s="23"/>
      <c r="I97" s="23"/>
      <c r="J97" s="23"/>
      <c r="K97" s="23"/>
    </row>
    <row r="98" ht="22.8" spans="1:11">
      <c r="A98" s="23"/>
      <c r="B98" s="23"/>
      <c r="C98" s="52"/>
      <c r="D98" s="23"/>
      <c r="E98" s="23"/>
      <c r="F98" s="23"/>
      <c r="G98" s="23"/>
      <c r="H98" s="23"/>
      <c r="I98" s="23"/>
      <c r="J98" s="23"/>
      <c r="K98" s="23"/>
    </row>
    <row r="99" ht="22.8" spans="1:11">
      <c r="A99" s="23"/>
      <c r="B99" s="23"/>
      <c r="C99" s="52"/>
      <c r="D99" s="23"/>
      <c r="E99" s="23"/>
      <c r="F99" s="23"/>
      <c r="G99" s="23"/>
      <c r="H99" s="23"/>
      <c r="I99" s="23"/>
      <c r="J99" s="23"/>
      <c r="K99" s="23"/>
    </row>
    <row r="100" ht="22.8" spans="1:11">
      <c r="A100" s="23"/>
      <c r="B100" s="23"/>
      <c r="C100" s="52"/>
      <c r="D100" s="23"/>
      <c r="E100" s="23"/>
      <c r="F100" s="23"/>
      <c r="G100" s="23"/>
      <c r="H100" s="23"/>
      <c r="I100" s="23"/>
      <c r="J100" s="23"/>
      <c r="K100" s="23"/>
    </row>
    <row r="101" ht="22.8" spans="1:11">
      <c r="A101" s="23"/>
      <c r="B101" s="23"/>
      <c r="C101" s="52"/>
      <c r="D101" s="23"/>
      <c r="E101" s="23"/>
      <c r="F101" s="23"/>
      <c r="G101" s="23"/>
      <c r="H101" s="23"/>
      <c r="I101" s="23"/>
      <c r="J101" s="23"/>
      <c r="K101" s="23"/>
    </row>
    <row r="102" ht="22.8" spans="1:11">
      <c r="A102" s="23"/>
      <c r="B102" s="23"/>
      <c r="C102" s="52"/>
      <c r="D102" s="23"/>
      <c r="E102" s="23"/>
      <c r="F102" s="23"/>
      <c r="G102" s="23"/>
      <c r="H102" s="23"/>
      <c r="I102" s="23"/>
      <c r="J102" s="23"/>
      <c r="K102" s="23"/>
    </row>
    <row r="103" ht="22.8" spans="1:11">
      <c r="A103" s="23"/>
      <c r="B103" s="23"/>
      <c r="C103" s="52"/>
      <c r="D103" s="23"/>
      <c r="E103" s="23"/>
      <c r="F103" s="23"/>
      <c r="G103" s="23"/>
      <c r="H103" s="23"/>
      <c r="I103" s="23"/>
      <c r="J103" s="23"/>
      <c r="K103" s="23"/>
    </row>
    <row r="104" ht="22.8" spans="1:11">
      <c r="A104" s="23"/>
      <c r="B104" s="23"/>
      <c r="C104" s="52"/>
      <c r="D104" s="23"/>
      <c r="E104" s="23"/>
      <c r="F104" s="23"/>
      <c r="G104" s="23"/>
      <c r="H104" s="23"/>
      <c r="I104" s="23"/>
      <c r="J104" s="23"/>
      <c r="K104" s="23"/>
    </row>
    <row r="105" ht="22.8" spans="1:11">
      <c r="A105" s="23"/>
      <c r="B105" s="23"/>
      <c r="C105" s="52"/>
      <c r="D105" s="23"/>
      <c r="E105" s="23"/>
      <c r="F105" s="23"/>
      <c r="G105" s="23"/>
      <c r="H105" s="23"/>
      <c r="I105" s="23"/>
      <c r="J105" s="23"/>
      <c r="K105" s="23"/>
    </row>
    <row r="106" ht="22.8" spans="1:11">
      <c r="A106" s="23"/>
      <c r="B106" s="23"/>
      <c r="C106" s="52"/>
      <c r="D106" s="23"/>
      <c r="E106" s="23"/>
      <c r="F106" s="23"/>
      <c r="G106" s="23"/>
      <c r="H106" s="23"/>
      <c r="I106" s="23"/>
      <c r="J106" s="23"/>
      <c r="K106" s="23"/>
    </row>
    <row r="107" ht="22.8" spans="1:11">
      <c r="A107" s="23"/>
      <c r="B107" s="23"/>
      <c r="C107" s="52"/>
      <c r="D107" s="23"/>
      <c r="E107" s="23"/>
      <c r="F107" s="23"/>
      <c r="G107" s="23"/>
      <c r="H107" s="23"/>
      <c r="I107" s="23"/>
      <c r="J107" s="23"/>
      <c r="K107" s="23"/>
    </row>
    <row r="108" ht="22.8" spans="1:11">
      <c r="A108" s="23"/>
      <c r="B108" s="23"/>
      <c r="C108" s="52"/>
      <c r="D108" s="23"/>
      <c r="E108" s="23"/>
      <c r="F108" s="23"/>
      <c r="G108" s="23"/>
      <c r="H108" s="23"/>
      <c r="I108" s="23"/>
      <c r="J108" s="23"/>
      <c r="K108" s="23"/>
    </row>
    <row r="109" ht="22.8" spans="1:11">
      <c r="A109" s="23"/>
      <c r="B109" s="23"/>
      <c r="C109" s="52"/>
      <c r="D109" s="23"/>
      <c r="E109" s="23"/>
      <c r="F109" s="23"/>
      <c r="G109" s="23"/>
      <c r="H109" s="23"/>
      <c r="I109" s="23"/>
      <c r="J109" s="23"/>
      <c r="K109" s="23"/>
    </row>
    <row r="110" ht="22.8" spans="1:11">
      <c r="A110" s="23"/>
      <c r="B110" s="23"/>
      <c r="C110" s="52"/>
      <c r="D110" s="23"/>
      <c r="E110" s="23"/>
      <c r="F110" s="23"/>
      <c r="G110" s="23"/>
      <c r="H110" s="23"/>
      <c r="I110" s="23"/>
      <c r="J110" s="23"/>
      <c r="K110" s="23"/>
    </row>
    <row r="111" ht="22.8" spans="1:11">
      <c r="A111" s="23"/>
      <c r="B111" s="23"/>
      <c r="C111" s="52"/>
      <c r="D111" s="23"/>
      <c r="E111" s="23"/>
      <c r="F111" s="23"/>
      <c r="G111" s="23"/>
      <c r="H111" s="23"/>
      <c r="I111" s="23"/>
      <c r="J111" s="23"/>
      <c r="K111" s="23"/>
    </row>
    <row r="112" ht="22.8" spans="1:11">
      <c r="A112" s="23"/>
      <c r="B112" s="23"/>
      <c r="C112" s="52"/>
      <c r="D112" s="23"/>
      <c r="E112" s="23"/>
      <c r="F112" s="23"/>
      <c r="G112" s="23"/>
      <c r="H112" s="23"/>
      <c r="I112" s="23"/>
      <c r="J112" s="23"/>
      <c r="K112" s="23"/>
    </row>
    <row r="113" ht="22.8" spans="1:11">
      <c r="A113" s="23"/>
      <c r="B113" s="23"/>
      <c r="C113" s="52"/>
      <c r="D113" s="23"/>
      <c r="E113" s="23"/>
      <c r="F113" s="23"/>
      <c r="G113" s="23"/>
      <c r="H113" s="23"/>
      <c r="I113" s="23"/>
      <c r="J113" s="23"/>
      <c r="K113" s="23"/>
    </row>
    <row r="114" ht="22.8" spans="1:11">
      <c r="A114" s="23"/>
      <c r="B114" s="23"/>
      <c r="C114" s="52"/>
      <c r="D114" s="23"/>
      <c r="E114" s="23"/>
      <c r="F114" s="23"/>
      <c r="G114" s="23"/>
      <c r="H114" s="23"/>
      <c r="I114" s="23"/>
      <c r="J114" s="23"/>
      <c r="K114" s="23"/>
    </row>
    <row r="115" ht="22.8" spans="1:11">
      <c r="A115" s="23"/>
      <c r="B115" s="23"/>
      <c r="C115" s="52"/>
      <c r="D115" s="23"/>
      <c r="E115" s="23"/>
      <c r="F115" s="23"/>
      <c r="G115" s="23"/>
      <c r="H115" s="23"/>
      <c r="I115" s="23"/>
      <c r="J115" s="23"/>
      <c r="K115" s="23"/>
    </row>
    <row r="116" ht="22.8" spans="1:11">
      <c r="A116" s="23"/>
      <c r="B116" s="23"/>
      <c r="C116" s="52"/>
      <c r="D116" s="23"/>
      <c r="E116" s="23"/>
      <c r="F116" s="23"/>
      <c r="G116" s="23"/>
      <c r="H116" s="23"/>
      <c r="I116" s="23"/>
      <c r="J116" s="23"/>
      <c r="K116" s="23"/>
    </row>
    <row r="117" ht="22.8" spans="1:11">
      <c r="A117" s="23"/>
      <c r="B117" s="23"/>
      <c r="C117" s="52"/>
      <c r="D117" s="23"/>
      <c r="E117" s="23"/>
      <c r="F117" s="23"/>
      <c r="G117" s="23"/>
      <c r="H117" s="23"/>
      <c r="I117" s="23"/>
      <c r="J117" s="23"/>
      <c r="K117" s="23"/>
    </row>
    <row r="118" ht="22.8" spans="1:11">
      <c r="A118" s="23"/>
      <c r="B118" s="23"/>
      <c r="C118" s="52"/>
      <c r="D118" s="23"/>
      <c r="E118" s="23"/>
      <c r="F118" s="23"/>
      <c r="G118" s="23"/>
      <c r="H118" s="23"/>
      <c r="I118" s="23"/>
      <c r="J118" s="23"/>
      <c r="K118" s="23"/>
    </row>
    <row r="119" ht="22.8" spans="1:11">
      <c r="A119" s="23"/>
      <c r="B119" s="23"/>
      <c r="C119" s="52"/>
      <c r="D119" s="23"/>
      <c r="E119" s="23"/>
      <c r="F119" s="23"/>
      <c r="G119" s="23"/>
      <c r="H119" s="23"/>
      <c r="I119" s="23"/>
      <c r="J119" s="23"/>
      <c r="K119" s="23"/>
    </row>
    <row r="120" ht="22.8" spans="1:11">
      <c r="A120" s="23"/>
      <c r="B120" s="23"/>
      <c r="C120" s="52"/>
      <c r="D120" s="23"/>
      <c r="E120" s="23"/>
      <c r="F120" s="23"/>
      <c r="G120" s="23"/>
      <c r="H120" s="23"/>
      <c r="I120" s="23"/>
      <c r="J120" s="23"/>
      <c r="K120" s="23"/>
    </row>
    <row r="121" ht="22.8" spans="1:11">
      <c r="A121" s="23"/>
      <c r="B121" s="23"/>
      <c r="C121" s="52"/>
      <c r="D121" s="23"/>
      <c r="E121" s="23"/>
      <c r="F121" s="23"/>
      <c r="G121" s="23"/>
      <c r="H121" s="23"/>
      <c r="I121" s="23"/>
      <c r="J121" s="23"/>
      <c r="K121" s="23"/>
    </row>
    <row r="122" ht="22.8" spans="1:11">
      <c r="A122" s="23"/>
      <c r="B122" s="23"/>
      <c r="C122" s="52"/>
      <c r="D122" s="23"/>
      <c r="E122" s="23"/>
      <c r="F122" s="23"/>
      <c r="G122" s="23"/>
      <c r="H122" s="23"/>
      <c r="I122" s="23"/>
      <c r="J122" s="23"/>
      <c r="K122" s="23"/>
    </row>
    <row r="123" ht="22.8" spans="1:11">
      <c r="A123" s="23"/>
      <c r="B123" s="23"/>
      <c r="C123" s="52"/>
      <c r="D123" s="23"/>
      <c r="E123" s="23"/>
      <c r="F123" s="23"/>
      <c r="G123" s="23"/>
      <c r="H123" s="23"/>
      <c r="I123" s="23"/>
      <c r="J123" s="23"/>
      <c r="K123" s="23"/>
    </row>
    <row r="124" ht="22.8" spans="1:11">
      <c r="A124" s="23"/>
      <c r="B124" s="23"/>
      <c r="C124" s="52"/>
      <c r="D124" s="23"/>
      <c r="E124" s="23"/>
      <c r="F124" s="23"/>
      <c r="G124" s="23"/>
      <c r="H124" s="23"/>
      <c r="I124" s="23"/>
      <c r="J124" s="23"/>
      <c r="K124" s="23"/>
    </row>
    <row r="125" ht="22.8" spans="1:11">
      <c r="A125" s="23"/>
      <c r="B125" s="23"/>
      <c r="C125" s="52"/>
      <c r="D125" s="23"/>
      <c r="E125" s="23"/>
      <c r="F125" s="23"/>
      <c r="G125" s="23"/>
      <c r="H125" s="23"/>
      <c r="I125" s="23"/>
      <c r="J125" s="23"/>
      <c r="K125" s="23"/>
    </row>
    <row r="126" ht="22.8" spans="1:11">
      <c r="A126" s="23"/>
      <c r="B126" s="23"/>
      <c r="C126" s="52"/>
      <c r="D126" s="23"/>
      <c r="E126" s="23"/>
      <c r="F126" s="23"/>
      <c r="G126" s="23"/>
      <c r="H126" s="23"/>
      <c r="I126" s="23"/>
      <c r="J126" s="23"/>
      <c r="K126" s="23"/>
    </row>
    <row r="127" ht="22.8" spans="1:11">
      <c r="A127" s="23"/>
      <c r="B127" s="23"/>
      <c r="C127" s="52"/>
      <c r="D127" s="23"/>
      <c r="E127" s="23"/>
      <c r="F127" s="23"/>
      <c r="G127" s="23"/>
      <c r="H127" s="23"/>
      <c r="I127" s="23"/>
      <c r="J127" s="23"/>
      <c r="K127" s="23"/>
    </row>
    <row r="128" ht="22.8" spans="1:11">
      <c r="A128" s="23"/>
      <c r="B128" s="23"/>
      <c r="C128" s="52"/>
      <c r="D128" s="23"/>
      <c r="E128" s="23"/>
      <c r="F128" s="23"/>
      <c r="G128" s="23"/>
      <c r="H128" s="23"/>
      <c r="I128" s="23"/>
      <c r="J128" s="23"/>
      <c r="K128" s="23"/>
    </row>
    <row r="129" ht="22.8" spans="1:11">
      <c r="A129" s="23"/>
      <c r="B129" s="23"/>
      <c r="C129" s="52"/>
      <c r="D129" s="23"/>
      <c r="E129" s="23"/>
      <c r="F129" s="23"/>
      <c r="G129" s="23"/>
      <c r="H129" s="23"/>
      <c r="I129" s="23"/>
      <c r="J129" s="23"/>
      <c r="K129" s="23"/>
    </row>
    <row r="130" ht="22.8" spans="1:11">
      <c r="A130" s="23"/>
      <c r="B130" s="23"/>
      <c r="C130" s="52"/>
      <c r="D130" s="23"/>
      <c r="E130" s="23"/>
      <c r="F130" s="23"/>
      <c r="G130" s="23"/>
      <c r="H130" s="23"/>
      <c r="I130" s="23"/>
      <c r="J130" s="23"/>
      <c r="K130" s="23"/>
    </row>
    <row r="131" ht="22.8" spans="1:11">
      <c r="A131" s="23"/>
      <c r="B131" s="23"/>
      <c r="C131" s="52"/>
      <c r="D131" s="23"/>
      <c r="E131" s="23"/>
      <c r="F131" s="23"/>
      <c r="G131" s="23"/>
      <c r="H131" s="23"/>
      <c r="I131" s="23"/>
      <c r="J131" s="23"/>
      <c r="K131" s="23"/>
    </row>
    <row r="132" ht="22.8" spans="1:11">
      <c r="A132" s="23"/>
      <c r="B132" s="23"/>
      <c r="C132" s="52"/>
      <c r="D132" s="23"/>
      <c r="E132" s="23"/>
      <c r="F132" s="23"/>
      <c r="G132" s="23"/>
      <c r="H132" s="23"/>
      <c r="I132" s="23"/>
      <c r="J132" s="23"/>
      <c r="K132" s="23"/>
    </row>
    <row r="133" ht="22.8" spans="1:11">
      <c r="A133" s="23"/>
      <c r="B133" s="23"/>
      <c r="C133" s="52"/>
      <c r="D133" s="23"/>
      <c r="E133" s="23"/>
      <c r="F133" s="23"/>
      <c r="G133" s="23"/>
      <c r="H133" s="23"/>
      <c r="I133" s="23"/>
      <c r="J133" s="23"/>
      <c r="K133" s="23"/>
    </row>
    <row r="134" ht="22.8" spans="1:11">
      <c r="A134" s="23"/>
      <c r="B134" s="23"/>
      <c r="C134" s="52"/>
      <c r="D134" s="23"/>
      <c r="E134" s="23"/>
      <c r="F134" s="23"/>
      <c r="G134" s="23"/>
      <c r="H134" s="23"/>
      <c r="I134" s="23"/>
      <c r="J134" s="23"/>
      <c r="K134" s="23"/>
    </row>
    <row r="135" ht="22.8" spans="1:11">
      <c r="A135" s="23"/>
      <c r="B135" s="23"/>
      <c r="C135" s="52"/>
      <c r="D135" s="23"/>
      <c r="E135" s="23"/>
      <c r="F135" s="23"/>
      <c r="G135" s="23"/>
      <c r="H135" s="23"/>
      <c r="I135" s="23"/>
      <c r="J135" s="23"/>
      <c r="K135" s="23"/>
    </row>
    <row r="136" ht="22.8" spans="1:11">
      <c r="A136" s="23"/>
      <c r="B136" s="23"/>
      <c r="C136" s="52"/>
      <c r="D136" s="23"/>
      <c r="E136" s="23"/>
      <c r="F136" s="23"/>
      <c r="G136" s="23"/>
      <c r="H136" s="23"/>
      <c r="I136" s="23"/>
      <c r="J136" s="23"/>
      <c r="K136" s="23"/>
    </row>
    <row r="137" ht="22.8" spans="1:11">
      <c r="A137" s="23"/>
      <c r="B137" s="23"/>
      <c r="C137" s="52"/>
      <c r="D137" s="23"/>
      <c r="E137" s="23"/>
      <c r="F137" s="23"/>
      <c r="G137" s="23"/>
      <c r="H137" s="23"/>
      <c r="I137" s="23"/>
      <c r="J137" s="23"/>
      <c r="K137" s="23"/>
    </row>
    <row r="138" ht="22.8" spans="1:11">
      <c r="A138" s="23"/>
      <c r="B138" s="23"/>
      <c r="C138" s="52"/>
      <c r="D138" s="23"/>
      <c r="E138" s="23"/>
      <c r="F138" s="23"/>
      <c r="G138" s="23"/>
      <c r="H138" s="23"/>
      <c r="I138" s="23"/>
      <c r="J138" s="23"/>
      <c r="K138" s="23"/>
    </row>
    <row r="139" ht="22.8" spans="1:11">
      <c r="A139" s="23"/>
      <c r="B139" s="23"/>
      <c r="C139" s="52"/>
      <c r="D139" s="23"/>
      <c r="E139" s="23"/>
      <c r="F139" s="23"/>
      <c r="G139" s="23"/>
      <c r="H139" s="23"/>
      <c r="I139" s="23"/>
      <c r="J139" s="23"/>
      <c r="K139" s="23"/>
    </row>
    <row r="140" ht="22.8" spans="1:11">
      <c r="A140" s="23"/>
      <c r="B140" s="23"/>
      <c r="C140" s="52"/>
      <c r="D140" s="23"/>
      <c r="E140" s="23"/>
      <c r="F140" s="23"/>
      <c r="G140" s="23"/>
      <c r="H140" s="23"/>
      <c r="I140" s="23"/>
      <c r="J140" s="23"/>
      <c r="K140" s="23"/>
    </row>
    <row r="141" ht="22.8" spans="1:11">
      <c r="A141" s="23"/>
      <c r="B141" s="23"/>
      <c r="C141" s="52"/>
      <c r="D141" s="23"/>
      <c r="E141" s="23"/>
      <c r="F141" s="23"/>
      <c r="G141" s="23"/>
      <c r="H141" s="23"/>
      <c r="I141" s="23"/>
      <c r="J141" s="23"/>
      <c r="K141" s="23"/>
    </row>
    <row r="142" ht="22.8" spans="1:11">
      <c r="A142" s="23"/>
      <c r="B142" s="23"/>
      <c r="C142" s="52"/>
      <c r="D142" s="23"/>
      <c r="E142" s="23"/>
      <c r="F142" s="23"/>
      <c r="G142" s="23"/>
      <c r="H142" s="23"/>
      <c r="I142" s="23"/>
      <c r="J142" s="23"/>
      <c r="K142" s="23"/>
    </row>
    <row r="143" ht="22.8" spans="1:11">
      <c r="A143" s="23"/>
      <c r="B143" s="23"/>
      <c r="C143" s="52"/>
      <c r="D143" s="23"/>
      <c r="E143" s="23"/>
      <c r="F143" s="23"/>
      <c r="G143" s="23"/>
      <c r="H143" s="23"/>
      <c r="I143" s="23"/>
      <c r="J143" s="23"/>
      <c r="K143" s="23"/>
    </row>
    <row r="144" ht="22.8" spans="1:11">
      <c r="A144" s="23"/>
      <c r="B144" s="23"/>
      <c r="C144" s="52"/>
      <c r="D144" s="23"/>
      <c r="E144" s="23"/>
      <c r="F144" s="23"/>
      <c r="G144" s="23"/>
      <c r="H144" s="23"/>
      <c r="I144" s="23"/>
      <c r="J144" s="23"/>
      <c r="K144" s="23"/>
    </row>
    <row r="145" ht="22.8" spans="1:11">
      <c r="A145" s="23"/>
      <c r="B145" s="23"/>
      <c r="C145" s="52"/>
      <c r="D145" s="23"/>
      <c r="E145" s="23"/>
      <c r="F145" s="23"/>
      <c r="G145" s="23"/>
      <c r="H145" s="23"/>
      <c r="I145" s="23"/>
      <c r="J145" s="23"/>
      <c r="K145" s="23"/>
    </row>
    <row r="146" ht="22.8" spans="1:11">
      <c r="A146" s="23"/>
      <c r="B146" s="23"/>
      <c r="C146" s="52"/>
      <c r="D146" s="23"/>
      <c r="E146" s="23"/>
      <c r="F146" s="23"/>
      <c r="G146" s="23"/>
      <c r="H146" s="23"/>
      <c r="I146" s="23"/>
      <c r="J146" s="23"/>
      <c r="K146" s="23"/>
    </row>
    <row r="147" ht="22.8" spans="1:11">
      <c r="A147" s="23"/>
      <c r="B147" s="23"/>
      <c r="C147" s="52"/>
      <c r="D147" s="23"/>
      <c r="E147" s="23"/>
      <c r="F147" s="23"/>
      <c r="G147" s="23"/>
      <c r="H147" s="23"/>
      <c r="I147" s="23"/>
      <c r="J147" s="23"/>
      <c r="K147" s="23"/>
    </row>
    <row r="148" ht="22.8" spans="1:11">
      <c r="A148" s="23"/>
      <c r="B148" s="23"/>
      <c r="C148" s="52"/>
      <c r="D148" s="23"/>
      <c r="E148" s="23"/>
      <c r="F148" s="23"/>
      <c r="G148" s="23"/>
      <c r="H148" s="23"/>
      <c r="I148" s="23"/>
      <c r="J148" s="23"/>
      <c r="K148" s="23"/>
    </row>
    <row r="149" ht="22.8" spans="1:11">
      <c r="A149" s="23"/>
      <c r="B149" s="23"/>
      <c r="C149" s="52"/>
      <c r="D149" s="23"/>
      <c r="E149" s="23"/>
      <c r="F149" s="23"/>
      <c r="G149" s="23"/>
      <c r="H149" s="23"/>
      <c r="I149" s="23"/>
      <c r="J149" s="23"/>
      <c r="K149" s="23"/>
    </row>
    <row r="150" ht="22.8" spans="1:11">
      <c r="A150" s="23"/>
      <c r="B150" s="23"/>
      <c r="C150" s="52"/>
      <c r="D150" s="23"/>
      <c r="E150" s="23"/>
      <c r="F150" s="23"/>
      <c r="G150" s="23"/>
      <c r="H150" s="23"/>
      <c r="I150" s="23"/>
      <c r="J150" s="23"/>
      <c r="K150" s="23"/>
    </row>
    <row r="151" ht="22.8" spans="1:11">
      <c r="A151" s="23"/>
      <c r="B151" s="23"/>
      <c r="C151" s="52"/>
      <c r="D151" s="23"/>
      <c r="E151" s="23"/>
      <c r="F151" s="23"/>
      <c r="G151" s="23"/>
      <c r="H151" s="23"/>
      <c r="I151" s="23"/>
      <c r="J151" s="23"/>
      <c r="K151" s="23"/>
    </row>
    <row r="152" ht="22.8" spans="1:11">
      <c r="A152" s="23"/>
      <c r="B152" s="23"/>
      <c r="C152" s="52"/>
      <c r="D152" s="23"/>
      <c r="E152" s="23"/>
      <c r="F152" s="23"/>
      <c r="G152" s="23"/>
      <c r="H152" s="23"/>
      <c r="I152" s="23"/>
      <c r="J152" s="23"/>
      <c r="K152" s="23"/>
    </row>
    <row r="153" ht="22.8" spans="1:11">
      <c r="A153" s="23"/>
      <c r="B153" s="23"/>
      <c r="C153" s="52"/>
      <c r="D153" s="23"/>
      <c r="E153" s="23"/>
      <c r="F153" s="23"/>
      <c r="G153" s="23"/>
      <c r="H153" s="23"/>
      <c r="I153" s="23"/>
      <c r="J153" s="23"/>
      <c r="K153" s="23"/>
    </row>
    <row r="154" ht="22.8" spans="1:11">
      <c r="A154" s="23"/>
      <c r="B154" s="23"/>
      <c r="C154" s="52"/>
      <c r="D154" s="23"/>
      <c r="E154" s="23"/>
      <c r="F154" s="23"/>
      <c r="G154" s="23"/>
      <c r="H154" s="23"/>
      <c r="I154" s="23"/>
      <c r="J154" s="23"/>
      <c r="K154" s="23"/>
    </row>
    <row r="155" ht="22.8" spans="1:11">
      <c r="A155" s="23"/>
      <c r="B155" s="23"/>
      <c r="C155" s="52"/>
      <c r="D155" s="23"/>
      <c r="E155" s="23"/>
      <c r="F155" s="23"/>
      <c r="G155" s="23"/>
      <c r="H155" s="23"/>
      <c r="I155" s="23"/>
      <c r="J155" s="23"/>
      <c r="K155" s="23"/>
    </row>
    <row r="156" ht="22.8" spans="1:11">
      <c r="A156" s="23"/>
      <c r="B156" s="23"/>
      <c r="C156" s="52"/>
      <c r="D156" s="23"/>
      <c r="E156" s="23"/>
      <c r="F156" s="23"/>
      <c r="G156" s="23"/>
      <c r="H156" s="23"/>
      <c r="I156" s="23"/>
      <c r="J156" s="23"/>
      <c r="K156" s="23"/>
    </row>
    <row r="157" ht="22.8" spans="1:11">
      <c r="A157" s="23"/>
      <c r="B157" s="23"/>
      <c r="C157" s="52"/>
      <c r="D157" s="23"/>
      <c r="E157" s="23"/>
      <c r="F157" s="23"/>
      <c r="G157" s="23"/>
      <c r="H157" s="23"/>
      <c r="I157" s="23"/>
      <c r="J157" s="23"/>
      <c r="K157" s="23"/>
    </row>
    <row r="158" ht="22.8" spans="1:11">
      <c r="A158" s="23"/>
      <c r="B158" s="23"/>
      <c r="C158" s="52"/>
      <c r="D158" s="23"/>
      <c r="E158" s="23"/>
      <c r="F158" s="23"/>
      <c r="G158" s="23"/>
      <c r="H158" s="23"/>
      <c r="I158" s="23"/>
      <c r="J158" s="23"/>
      <c r="K158" s="23"/>
    </row>
    <row r="159" ht="22.8" spans="1:11">
      <c r="A159" s="23"/>
      <c r="B159" s="23"/>
      <c r="C159" s="52"/>
      <c r="D159" s="23"/>
      <c r="E159" s="23"/>
      <c r="F159" s="23"/>
      <c r="G159" s="23"/>
      <c r="H159" s="23"/>
      <c r="I159" s="23"/>
      <c r="J159" s="23"/>
      <c r="K159" s="23"/>
    </row>
    <row r="160" ht="22.8" spans="1:11">
      <c r="A160" s="23"/>
      <c r="B160" s="23"/>
      <c r="C160" s="52"/>
      <c r="D160" s="23"/>
      <c r="E160" s="23"/>
      <c r="F160" s="23"/>
      <c r="G160" s="23"/>
      <c r="H160" s="23"/>
      <c r="I160" s="23"/>
      <c r="J160" s="23"/>
      <c r="K160" s="23"/>
    </row>
    <row r="161" ht="22.8" spans="1:11">
      <c r="A161" s="23"/>
      <c r="B161" s="23"/>
      <c r="C161" s="52"/>
      <c r="D161" s="23"/>
      <c r="E161" s="23"/>
      <c r="F161" s="23"/>
      <c r="G161" s="23"/>
      <c r="H161" s="23"/>
      <c r="I161" s="23"/>
      <c r="J161" s="23"/>
      <c r="K161" s="23"/>
    </row>
    <row r="162" ht="22.8" spans="1:11">
      <c r="A162" s="23"/>
      <c r="B162" s="23"/>
      <c r="C162" s="52"/>
      <c r="D162" s="23"/>
      <c r="E162" s="23"/>
      <c r="F162" s="23"/>
      <c r="G162" s="23"/>
      <c r="H162" s="23"/>
      <c r="I162" s="23"/>
      <c r="J162" s="23"/>
      <c r="K162" s="23"/>
    </row>
    <row r="163" ht="22.8" spans="1:11">
      <c r="A163" s="23"/>
      <c r="B163" s="23"/>
      <c r="C163" s="52"/>
      <c r="D163" s="23"/>
      <c r="E163" s="23"/>
      <c r="F163" s="23"/>
      <c r="G163" s="23"/>
      <c r="H163" s="23"/>
      <c r="I163" s="23"/>
      <c r="J163" s="23"/>
      <c r="K163" s="23"/>
    </row>
    <row r="164" ht="22.8" spans="1:11">
      <c r="A164" s="23"/>
      <c r="B164" s="23"/>
      <c r="C164" s="52"/>
      <c r="D164" s="23"/>
      <c r="E164" s="23"/>
      <c r="F164" s="23"/>
      <c r="G164" s="23"/>
      <c r="H164" s="23"/>
      <c r="I164" s="23"/>
      <c r="J164" s="23"/>
      <c r="K164" s="23"/>
    </row>
    <row r="165" ht="22.8" spans="1:11">
      <c r="A165" s="23"/>
      <c r="B165" s="23"/>
      <c r="C165" s="52"/>
      <c r="D165" s="23"/>
      <c r="E165" s="23"/>
      <c r="F165" s="23"/>
      <c r="G165" s="23"/>
      <c r="H165" s="23"/>
      <c r="I165" s="23"/>
      <c r="J165" s="23"/>
      <c r="K165" s="23"/>
    </row>
    <row r="166" ht="22.8" spans="1:11">
      <c r="A166" s="23"/>
      <c r="B166" s="23"/>
      <c r="C166" s="52"/>
      <c r="D166" s="23"/>
      <c r="E166" s="23"/>
      <c r="F166" s="23"/>
      <c r="G166" s="23"/>
      <c r="H166" s="23"/>
      <c r="I166" s="23"/>
      <c r="J166" s="23"/>
      <c r="K166" s="23"/>
    </row>
    <row r="167" ht="22.8" spans="1:11">
      <c r="A167" s="23"/>
      <c r="B167" s="23"/>
      <c r="C167" s="52"/>
      <c r="D167" s="23"/>
      <c r="E167" s="23"/>
      <c r="F167" s="23"/>
      <c r="G167" s="23"/>
      <c r="H167" s="23"/>
      <c r="I167" s="23"/>
      <c r="J167" s="23"/>
      <c r="K167" s="23"/>
    </row>
    <row r="168" ht="22.8" spans="1:11">
      <c r="A168" s="23"/>
      <c r="B168" s="23"/>
      <c r="C168" s="52"/>
      <c r="D168" s="23"/>
      <c r="E168" s="23"/>
      <c r="F168" s="23"/>
      <c r="G168" s="23"/>
      <c r="H168" s="23"/>
      <c r="I168" s="23"/>
      <c r="J168" s="23"/>
      <c r="K168" s="23"/>
    </row>
    <row r="169" ht="22.8" spans="1:11">
      <c r="A169" s="23"/>
      <c r="B169" s="23"/>
      <c r="C169" s="52"/>
      <c r="D169" s="23"/>
      <c r="E169" s="23"/>
      <c r="F169" s="23"/>
      <c r="G169" s="23"/>
      <c r="H169" s="23"/>
      <c r="I169" s="23"/>
      <c r="J169" s="23"/>
      <c r="K169" s="23"/>
    </row>
    <row r="170" ht="22.8" spans="1:11">
      <c r="A170" s="23"/>
      <c r="B170" s="23"/>
      <c r="C170" s="52"/>
      <c r="D170" s="23"/>
      <c r="E170" s="23"/>
      <c r="F170" s="23"/>
      <c r="G170" s="23"/>
      <c r="H170" s="23"/>
      <c r="I170" s="23"/>
      <c r="J170" s="23"/>
      <c r="K170" s="23"/>
    </row>
    <row r="171" ht="22.8" spans="1:11">
      <c r="A171" s="23"/>
      <c r="B171" s="23"/>
      <c r="C171" s="52"/>
      <c r="D171" s="23"/>
      <c r="E171" s="23"/>
      <c r="F171" s="23"/>
      <c r="G171" s="23"/>
      <c r="H171" s="23"/>
      <c r="I171" s="23"/>
      <c r="J171" s="23"/>
      <c r="K171" s="23"/>
    </row>
    <row r="172" ht="22.8" spans="1:11">
      <c r="A172" s="23"/>
      <c r="B172" s="23"/>
      <c r="C172" s="52"/>
      <c r="D172" s="23"/>
      <c r="E172" s="23"/>
      <c r="F172" s="23"/>
      <c r="G172" s="23"/>
      <c r="H172" s="23"/>
      <c r="I172" s="23"/>
      <c r="J172" s="23"/>
      <c r="K172" s="23"/>
    </row>
    <row r="173" ht="22.8" spans="1:11">
      <c r="A173" s="23"/>
      <c r="B173" s="23"/>
      <c r="C173" s="52"/>
      <c r="D173" s="23"/>
      <c r="E173" s="23"/>
      <c r="F173" s="23"/>
      <c r="G173" s="23"/>
      <c r="H173" s="23"/>
      <c r="I173" s="23"/>
      <c r="J173" s="23"/>
      <c r="K173" s="23"/>
    </row>
    <row r="174" ht="22.8" spans="1:11">
      <c r="A174" s="23"/>
      <c r="B174" s="23"/>
      <c r="C174" s="52"/>
      <c r="D174" s="23"/>
      <c r="E174" s="23"/>
      <c r="F174" s="23"/>
      <c r="G174" s="23"/>
      <c r="H174" s="23"/>
      <c r="I174" s="23"/>
      <c r="J174" s="23"/>
      <c r="K174" s="23"/>
    </row>
    <row r="175" ht="22.8" spans="1:11">
      <c r="A175" s="23"/>
      <c r="B175" s="23"/>
      <c r="C175" s="52"/>
      <c r="D175" s="23"/>
      <c r="E175" s="23"/>
      <c r="F175" s="23"/>
      <c r="G175" s="23"/>
      <c r="H175" s="23"/>
      <c r="I175" s="23"/>
      <c r="J175" s="23"/>
      <c r="K175" s="23"/>
    </row>
    <row r="176" ht="22.8" spans="1:11">
      <c r="A176" s="23"/>
      <c r="B176" s="23"/>
      <c r="C176" s="52"/>
      <c r="D176" s="23"/>
      <c r="E176" s="23"/>
      <c r="F176" s="23"/>
      <c r="G176" s="23"/>
      <c r="H176" s="23"/>
      <c r="I176" s="23"/>
      <c r="J176" s="23"/>
      <c r="K176" s="23"/>
    </row>
    <row r="177" ht="22.8" spans="1:11">
      <c r="A177" s="23"/>
      <c r="B177" s="23"/>
      <c r="C177" s="52"/>
      <c r="D177" s="23"/>
      <c r="E177" s="23"/>
      <c r="F177" s="23"/>
      <c r="G177" s="23"/>
      <c r="H177" s="23"/>
      <c r="I177" s="23"/>
      <c r="J177" s="23"/>
      <c r="K177" s="23"/>
    </row>
    <row r="178" ht="22.8" spans="1:11">
      <c r="A178" s="23"/>
      <c r="B178" s="23"/>
      <c r="C178" s="52"/>
      <c r="D178" s="23"/>
      <c r="E178" s="23"/>
      <c r="F178" s="23"/>
      <c r="G178" s="23"/>
      <c r="H178" s="23"/>
      <c r="I178" s="23"/>
      <c r="J178" s="23"/>
      <c r="K178" s="23"/>
    </row>
    <row r="179" ht="22.8" spans="1:11">
      <c r="A179" s="23"/>
      <c r="B179" s="23"/>
      <c r="C179" s="52"/>
      <c r="D179" s="23"/>
      <c r="E179" s="23"/>
      <c r="F179" s="23"/>
      <c r="G179" s="23"/>
      <c r="H179" s="23"/>
      <c r="I179" s="23"/>
      <c r="J179" s="23"/>
      <c r="K179" s="23"/>
    </row>
    <row r="180" ht="22.8" spans="1:11">
      <c r="A180" s="23"/>
      <c r="B180" s="23"/>
      <c r="C180" s="52"/>
      <c r="D180" s="23"/>
      <c r="E180" s="23"/>
      <c r="F180" s="23"/>
      <c r="G180" s="23"/>
      <c r="H180" s="23"/>
      <c r="I180" s="23"/>
      <c r="J180" s="23"/>
      <c r="K180" s="23"/>
    </row>
    <row r="181" ht="22.8" spans="1:11">
      <c r="A181" s="23"/>
      <c r="B181" s="23"/>
      <c r="C181" s="52"/>
      <c r="D181" s="23"/>
      <c r="E181" s="23"/>
      <c r="F181" s="23"/>
      <c r="G181" s="23"/>
      <c r="H181" s="23"/>
      <c r="I181" s="23"/>
      <c r="J181" s="23"/>
      <c r="K181" s="23"/>
    </row>
    <row r="182" ht="22.8" spans="1:11">
      <c r="A182" s="23"/>
      <c r="B182" s="23"/>
      <c r="C182" s="52"/>
      <c r="D182" s="23"/>
      <c r="E182" s="23"/>
      <c r="F182" s="23"/>
      <c r="G182" s="23"/>
      <c r="H182" s="23"/>
      <c r="I182" s="23"/>
      <c r="J182" s="23"/>
      <c r="K182" s="23"/>
    </row>
    <row r="183" ht="22.8" spans="1:11">
      <c r="A183" s="23"/>
      <c r="B183" s="23"/>
      <c r="C183" s="52"/>
      <c r="D183" s="23"/>
      <c r="E183" s="23"/>
      <c r="F183" s="23"/>
      <c r="G183" s="23"/>
      <c r="H183" s="23"/>
      <c r="I183" s="23"/>
      <c r="J183" s="23"/>
      <c r="K183" s="23"/>
    </row>
    <row r="184" ht="22.8" spans="1:11">
      <c r="A184" s="23"/>
      <c r="B184" s="23"/>
      <c r="C184" s="52"/>
      <c r="D184" s="23"/>
      <c r="E184" s="23"/>
      <c r="F184" s="23"/>
      <c r="G184" s="23"/>
      <c r="H184" s="23"/>
      <c r="I184" s="23"/>
      <c r="J184" s="23"/>
      <c r="K184" s="23"/>
    </row>
    <row r="185" ht="22.8" spans="1:11">
      <c r="A185" s="23"/>
      <c r="B185" s="23"/>
      <c r="C185" s="52"/>
      <c r="D185" s="23"/>
      <c r="E185" s="23"/>
      <c r="F185" s="23"/>
      <c r="G185" s="23"/>
      <c r="H185" s="23"/>
      <c r="I185" s="23"/>
      <c r="J185" s="23"/>
      <c r="K185" s="23"/>
    </row>
    <row r="186" ht="22.8" spans="1:11">
      <c r="A186" s="23"/>
      <c r="B186" s="23"/>
      <c r="C186" s="52"/>
      <c r="D186" s="23"/>
      <c r="E186" s="23"/>
      <c r="F186" s="23"/>
      <c r="G186" s="23"/>
      <c r="H186" s="23"/>
      <c r="I186" s="23"/>
      <c r="J186" s="23"/>
      <c r="K186" s="23"/>
    </row>
    <row r="187" ht="22.8" spans="1:11">
      <c r="A187" s="23"/>
      <c r="B187" s="23"/>
      <c r="C187" s="52"/>
      <c r="D187" s="23"/>
      <c r="E187" s="23"/>
      <c r="F187" s="23"/>
      <c r="G187" s="23"/>
      <c r="H187" s="23"/>
      <c r="I187" s="23"/>
      <c r="J187" s="23"/>
      <c r="K187" s="23"/>
    </row>
    <row r="188" ht="22.8" spans="1:11">
      <c r="A188" s="23"/>
      <c r="B188" s="23"/>
      <c r="C188" s="52"/>
      <c r="D188" s="23"/>
      <c r="E188" s="23"/>
      <c r="F188" s="23"/>
      <c r="G188" s="23"/>
      <c r="H188" s="23"/>
      <c r="I188" s="23"/>
      <c r="J188" s="23"/>
      <c r="K188" s="23"/>
    </row>
    <row r="189" ht="22.8" spans="1:11">
      <c r="A189" s="23"/>
      <c r="B189" s="23"/>
      <c r="C189" s="52"/>
      <c r="D189" s="23"/>
      <c r="E189" s="23"/>
      <c r="F189" s="23"/>
      <c r="G189" s="23"/>
      <c r="H189" s="23"/>
      <c r="I189" s="23"/>
      <c r="J189" s="23"/>
      <c r="K189" s="23"/>
    </row>
    <row r="190" ht="22.8" spans="1:11">
      <c r="A190" s="23"/>
      <c r="B190" s="23"/>
      <c r="C190" s="52"/>
      <c r="D190" s="23"/>
      <c r="E190" s="23"/>
      <c r="F190" s="23"/>
      <c r="G190" s="23"/>
      <c r="H190" s="23"/>
      <c r="I190" s="23"/>
      <c r="J190" s="23"/>
      <c r="K190" s="23"/>
    </row>
    <row r="191" ht="22.8" spans="1:11">
      <c r="A191" s="23"/>
      <c r="B191" s="23"/>
      <c r="C191" s="52"/>
      <c r="D191" s="23"/>
      <c r="E191" s="23"/>
      <c r="F191" s="23"/>
      <c r="G191" s="23"/>
      <c r="H191" s="23"/>
      <c r="I191" s="23"/>
      <c r="J191" s="23"/>
      <c r="K191" s="23"/>
    </row>
    <row r="192" ht="22.8" spans="1:11">
      <c r="A192" s="23"/>
      <c r="B192" s="23"/>
      <c r="C192" s="52"/>
      <c r="D192" s="23"/>
      <c r="E192" s="23"/>
      <c r="F192" s="23"/>
      <c r="G192" s="23"/>
      <c r="H192" s="23"/>
      <c r="I192" s="23"/>
      <c r="J192" s="23"/>
      <c r="K192" s="23"/>
    </row>
    <row r="193" ht="22.8" spans="1:11">
      <c r="A193" s="23"/>
      <c r="B193" s="23"/>
      <c r="C193" s="52"/>
      <c r="D193" s="23"/>
      <c r="E193" s="23"/>
      <c r="F193" s="23"/>
      <c r="G193" s="23"/>
      <c r="H193" s="23"/>
      <c r="I193" s="23"/>
      <c r="J193" s="23"/>
      <c r="K193" s="23"/>
    </row>
    <row r="194" ht="22.8" spans="1:11">
      <c r="A194" s="23"/>
      <c r="B194" s="23"/>
      <c r="C194" s="52"/>
      <c r="D194" s="23"/>
      <c r="E194" s="23"/>
      <c r="F194" s="23"/>
      <c r="G194" s="23"/>
      <c r="H194" s="23"/>
      <c r="I194" s="23"/>
      <c r="J194" s="23"/>
      <c r="K194" s="23"/>
    </row>
    <row r="195" ht="22.8" spans="1:11">
      <c r="A195" s="23"/>
      <c r="B195" s="23"/>
      <c r="C195" s="52"/>
      <c r="D195" s="23"/>
      <c r="E195" s="23"/>
      <c r="F195" s="23"/>
      <c r="G195" s="23"/>
      <c r="H195" s="23"/>
      <c r="I195" s="23"/>
      <c r="J195" s="23"/>
      <c r="K195" s="23"/>
    </row>
    <row r="196" ht="22.8" spans="1:11">
      <c r="A196" s="23"/>
      <c r="B196" s="23"/>
      <c r="C196" s="52"/>
      <c r="D196" s="23"/>
      <c r="E196" s="23"/>
      <c r="F196" s="23"/>
      <c r="G196" s="23"/>
      <c r="H196" s="23"/>
      <c r="I196" s="23"/>
      <c r="J196" s="23"/>
      <c r="K196" s="23"/>
    </row>
  </sheetData>
  <mergeCells count="4">
    <mergeCell ref="A1:C1"/>
    <mergeCell ref="A2:B2"/>
    <mergeCell ref="A3:B3"/>
    <mergeCell ref="A4:B4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1"/>
  <sheetViews>
    <sheetView tabSelected="1" zoomScale="68" zoomScaleNormal="68" workbookViewId="0">
      <selection activeCell="R34" sqref="R34"/>
    </sheetView>
  </sheetViews>
  <sheetFormatPr defaultColWidth="11" defaultRowHeight="13.8"/>
  <cols>
    <col min="1" max="1" width="6.16666666666667" style="1" customWidth="1"/>
    <col min="2" max="2" width="9.66666666666667" style="1" customWidth="1"/>
    <col min="3" max="3" width="20.8333333333333" customWidth="1"/>
    <col min="4" max="4" width="40.8333333333333" customWidth="1"/>
    <col min="5" max="7" width="10.8333333333333" customWidth="1"/>
    <col min="8" max="9" width="20.8333333333333" style="2" customWidth="1"/>
    <col min="10" max="10" width="33" customWidth="1"/>
    <col min="11" max="12" width="11" customWidth="1"/>
  </cols>
  <sheetData>
    <row r="1" ht="25.8" spans="1:12">
      <c r="A1" s="3" t="s">
        <v>434</v>
      </c>
      <c r="B1" s="3"/>
      <c r="C1" s="3"/>
      <c r="D1" s="3"/>
      <c r="E1" s="3"/>
      <c r="F1" s="3"/>
      <c r="G1" s="3"/>
      <c r="H1" s="3"/>
      <c r="I1" s="3"/>
      <c r="J1" s="3"/>
      <c r="K1" s="23"/>
      <c r="L1" s="23"/>
    </row>
    <row r="2" ht="15" customHeight="1" spans="1:12">
      <c r="A2" s="4" t="s">
        <v>1</v>
      </c>
      <c r="B2" s="4"/>
      <c r="C2" s="5" t="s">
        <v>2</v>
      </c>
      <c r="D2" s="5"/>
      <c r="E2" s="5"/>
      <c r="F2" s="5"/>
      <c r="G2" s="5"/>
      <c r="H2" s="5"/>
      <c r="I2" s="5"/>
      <c r="J2" s="5"/>
      <c r="K2" s="23"/>
      <c r="L2" s="23"/>
    </row>
    <row r="3" ht="15" customHeight="1" spans="1:12">
      <c r="A3" s="4" t="s">
        <v>3</v>
      </c>
      <c r="B3" s="4"/>
      <c r="C3" s="5" t="s">
        <v>4</v>
      </c>
      <c r="D3" s="5"/>
      <c r="E3" s="5"/>
      <c r="F3" s="5"/>
      <c r="G3" s="5"/>
      <c r="H3" s="5"/>
      <c r="I3" s="5"/>
      <c r="J3" s="5"/>
      <c r="K3" s="23"/>
      <c r="L3" s="23"/>
    </row>
    <row r="4" ht="15" customHeight="1" spans="1:12">
      <c r="A4" s="6" t="s">
        <v>5</v>
      </c>
      <c r="B4" s="6"/>
      <c r="C4" s="5" t="s">
        <v>6</v>
      </c>
      <c r="D4" s="5"/>
      <c r="E4" s="5"/>
      <c r="F4" s="5"/>
      <c r="G4" s="5"/>
      <c r="H4" s="5"/>
      <c r="I4" s="5"/>
      <c r="J4" s="5"/>
      <c r="K4" s="23"/>
      <c r="L4" s="23"/>
    </row>
    <row r="5" ht="20.25" customHeight="1" spans="1:12">
      <c r="A5" s="7" t="s">
        <v>7</v>
      </c>
      <c r="B5" s="7" t="s">
        <v>23</v>
      </c>
      <c r="C5" s="8" t="s">
        <v>24</v>
      </c>
      <c r="D5" s="8" t="s">
        <v>25</v>
      </c>
      <c r="E5" s="8" t="s">
        <v>26</v>
      </c>
      <c r="F5" s="8" t="s">
        <v>27</v>
      </c>
      <c r="G5" s="8" t="s">
        <v>28</v>
      </c>
      <c r="H5" s="9" t="s">
        <v>29</v>
      </c>
      <c r="I5" s="9" t="s">
        <v>9</v>
      </c>
      <c r="J5" s="8" t="s">
        <v>30</v>
      </c>
      <c r="K5" s="23"/>
      <c r="L5" s="23"/>
    </row>
    <row r="6" ht="20.25" customHeight="1" spans="1:12">
      <c r="A6" s="10">
        <v>1</v>
      </c>
      <c r="B6" s="8" t="s">
        <v>44</v>
      </c>
      <c r="C6" s="8"/>
      <c r="D6" s="8"/>
      <c r="E6" s="8"/>
      <c r="F6" s="8"/>
      <c r="G6" s="8"/>
      <c r="H6" s="8"/>
      <c r="I6" s="8"/>
      <c r="J6" s="8"/>
      <c r="K6" s="23"/>
      <c r="L6" s="23"/>
    </row>
    <row r="7" ht="20.25" customHeight="1" spans="1:12">
      <c r="A7" s="10">
        <v>2</v>
      </c>
      <c r="B7" s="11" t="s">
        <v>44</v>
      </c>
      <c r="C7" s="12" t="s">
        <v>435</v>
      </c>
      <c r="D7" s="13"/>
      <c r="E7" s="12">
        <v>1</v>
      </c>
      <c r="F7" s="14" t="s">
        <v>415</v>
      </c>
      <c r="G7" s="15">
        <v>1</v>
      </c>
      <c r="H7" s="16">
        <v>7000</v>
      </c>
      <c r="I7" s="16">
        <f t="shared" ref="I7:I15" si="0">E7*G7*H7</f>
        <v>7000</v>
      </c>
      <c r="J7" s="15"/>
      <c r="K7" s="23"/>
      <c r="L7" s="23"/>
    </row>
    <row r="8" ht="20.25" customHeight="1" spans="1:12">
      <c r="A8" s="10">
        <v>3</v>
      </c>
      <c r="B8" s="11" t="s">
        <v>44</v>
      </c>
      <c r="C8" s="15" t="s">
        <v>436</v>
      </c>
      <c r="D8" s="15"/>
      <c r="E8" s="15">
        <v>1</v>
      </c>
      <c r="F8" s="14" t="s">
        <v>415</v>
      </c>
      <c r="G8" s="15">
        <v>1</v>
      </c>
      <c r="H8" s="16">
        <v>5500</v>
      </c>
      <c r="I8" s="16">
        <f t="shared" si="0"/>
        <v>5500</v>
      </c>
      <c r="J8" s="15"/>
      <c r="K8" s="23"/>
      <c r="L8" s="23"/>
    </row>
    <row r="9" ht="20.25" customHeight="1" spans="1:12">
      <c r="A9" s="10">
        <v>4</v>
      </c>
      <c r="B9" s="11" t="s">
        <v>44</v>
      </c>
      <c r="C9" s="15" t="s">
        <v>437</v>
      </c>
      <c r="D9" s="15"/>
      <c r="E9" s="15">
        <v>10</v>
      </c>
      <c r="F9" s="14" t="s">
        <v>415</v>
      </c>
      <c r="G9" s="15">
        <v>1</v>
      </c>
      <c r="H9" s="16">
        <v>3000</v>
      </c>
      <c r="I9" s="16">
        <f t="shared" si="0"/>
        <v>30000</v>
      </c>
      <c r="J9" s="15"/>
      <c r="K9" s="23"/>
      <c r="L9" s="23"/>
    </row>
    <row r="10" ht="20.25" customHeight="1" spans="1:12">
      <c r="A10" s="10">
        <v>5</v>
      </c>
      <c r="B10" s="11" t="s">
        <v>44</v>
      </c>
      <c r="C10" s="15" t="s">
        <v>438</v>
      </c>
      <c r="D10" s="15"/>
      <c r="E10" s="15">
        <v>3</v>
      </c>
      <c r="F10" s="14" t="s">
        <v>46</v>
      </c>
      <c r="G10" s="15">
        <v>1</v>
      </c>
      <c r="H10" s="16">
        <v>2000</v>
      </c>
      <c r="I10" s="16">
        <f t="shared" si="0"/>
        <v>6000</v>
      </c>
      <c r="J10" s="15"/>
      <c r="K10" s="23"/>
      <c r="L10" s="23"/>
    </row>
    <row r="11" ht="20.25" customHeight="1" spans="1:12">
      <c r="A11" s="10">
        <v>6</v>
      </c>
      <c r="B11" s="11" t="s">
        <v>44</v>
      </c>
      <c r="C11" s="15" t="s">
        <v>439</v>
      </c>
      <c r="D11" s="15"/>
      <c r="E11" s="15">
        <v>2</v>
      </c>
      <c r="F11" s="14" t="s">
        <v>440</v>
      </c>
      <c r="G11" s="15">
        <v>1</v>
      </c>
      <c r="H11" s="16">
        <v>500</v>
      </c>
      <c r="I11" s="16">
        <f t="shared" si="0"/>
        <v>1000</v>
      </c>
      <c r="J11" s="15"/>
      <c r="K11" s="23"/>
      <c r="L11" s="23"/>
    </row>
    <row r="12" ht="20.25" customHeight="1" spans="1:12">
      <c r="A12" s="10">
        <v>7</v>
      </c>
      <c r="B12" s="11" t="s">
        <v>44</v>
      </c>
      <c r="C12" s="15" t="s">
        <v>441</v>
      </c>
      <c r="D12" s="15"/>
      <c r="E12" s="15">
        <v>12</v>
      </c>
      <c r="F12" s="14" t="s">
        <v>317</v>
      </c>
      <c r="G12" s="15">
        <v>2</v>
      </c>
      <c r="H12" s="17">
        <v>1000</v>
      </c>
      <c r="I12" s="17">
        <f t="shared" si="0"/>
        <v>24000</v>
      </c>
      <c r="J12" s="26"/>
      <c r="K12" s="23"/>
      <c r="L12" s="23"/>
    </row>
    <row r="13" ht="20.25" customHeight="1" spans="1:12">
      <c r="A13" s="10">
        <v>8</v>
      </c>
      <c r="B13" s="11" t="s">
        <v>44</v>
      </c>
      <c r="C13" s="15" t="s">
        <v>442</v>
      </c>
      <c r="D13" s="15"/>
      <c r="E13" s="15">
        <v>12</v>
      </c>
      <c r="F13" s="14" t="s">
        <v>317</v>
      </c>
      <c r="G13" s="15">
        <v>2</v>
      </c>
      <c r="H13" s="17">
        <v>300</v>
      </c>
      <c r="I13" s="17">
        <f t="shared" si="0"/>
        <v>7200</v>
      </c>
      <c r="J13" s="26"/>
      <c r="K13" s="23"/>
      <c r="L13" s="23"/>
    </row>
    <row r="14" ht="20.25" customHeight="1" spans="1:12">
      <c r="A14" s="10">
        <v>9</v>
      </c>
      <c r="B14" s="11" t="s">
        <v>44</v>
      </c>
      <c r="C14" s="15" t="s">
        <v>443</v>
      </c>
      <c r="D14" s="15"/>
      <c r="E14" s="15">
        <v>6</v>
      </c>
      <c r="F14" s="14" t="s">
        <v>440</v>
      </c>
      <c r="G14" s="15">
        <v>7</v>
      </c>
      <c r="H14" s="17">
        <v>500</v>
      </c>
      <c r="I14" s="17">
        <f t="shared" si="0"/>
        <v>21000</v>
      </c>
      <c r="J14" s="26"/>
      <c r="K14" s="23"/>
      <c r="L14" s="23"/>
    </row>
    <row r="15" ht="20.25" customHeight="1" spans="1:12">
      <c r="A15" s="10">
        <v>10</v>
      </c>
      <c r="B15" s="11" t="s">
        <v>44</v>
      </c>
      <c r="C15" s="15" t="s">
        <v>444</v>
      </c>
      <c r="D15" s="15"/>
      <c r="E15" s="15">
        <v>12</v>
      </c>
      <c r="F15" s="14" t="s">
        <v>415</v>
      </c>
      <c r="G15" s="15">
        <v>7</v>
      </c>
      <c r="H15" s="17">
        <v>80</v>
      </c>
      <c r="I15" s="17">
        <f t="shared" si="0"/>
        <v>6720</v>
      </c>
      <c r="J15" s="26"/>
      <c r="K15" s="23"/>
      <c r="L15" s="23"/>
    </row>
    <row r="16" ht="20.25" customHeight="1" spans="1:12">
      <c r="A16" s="10">
        <v>11</v>
      </c>
      <c r="B16" s="8" t="s">
        <v>120</v>
      </c>
      <c r="C16" s="8"/>
      <c r="D16" s="8"/>
      <c r="E16" s="8"/>
      <c r="F16" s="8"/>
      <c r="G16" s="8"/>
      <c r="H16" s="8"/>
      <c r="I16" s="9">
        <f>SUM(I7:I15)</f>
        <v>108420</v>
      </c>
      <c r="J16" s="8"/>
      <c r="K16" s="23"/>
      <c r="L16" s="23"/>
    </row>
    <row r="17" ht="20.25" customHeight="1" spans="1:12">
      <c r="A17" s="10">
        <v>12</v>
      </c>
      <c r="B17" s="8" t="s">
        <v>445</v>
      </c>
      <c r="C17" s="8"/>
      <c r="D17" s="8"/>
      <c r="E17" s="8"/>
      <c r="F17" s="8"/>
      <c r="G17" s="8"/>
      <c r="H17" s="8"/>
      <c r="I17" s="8"/>
      <c r="J17" s="8"/>
      <c r="K17" s="23"/>
      <c r="L17" s="23"/>
    </row>
    <row r="18" ht="20.25" customHeight="1" spans="1:12">
      <c r="A18" s="10">
        <v>13</v>
      </c>
      <c r="B18" s="11" t="s">
        <v>16</v>
      </c>
      <c r="C18" s="11" t="s">
        <v>446</v>
      </c>
      <c r="D18" s="11" t="s">
        <v>447</v>
      </c>
      <c r="E18" s="11">
        <v>1</v>
      </c>
      <c r="F18" s="18" t="s">
        <v>59</v>
      </c>
      <c r="G18" s="15">
        <v>1</v>
      </c>
      <c r="H18" s="19">
        <v>60000</v>
      </c>
      <c r="I18" s="16">
        <f>E18*G18*H18</f>
        <v>60000</v>
      </c>
      <c r="J18" s="15"/>
      <c r="K18" s="23"/>
      <c r="L18" s="23"/>
    </row>
    <row r="19" ht="20.25" customHeight="1" spans="1:12">
      <c r="A19" s="10">
        <v>14</v>
      </c>
      <c r="B19" s="8" t="s">
        <v>120</v>
      </c>
      <c r="C19" s="8"/>
      <c r="D19" s="8"/>
      <c r="E19" s="8"/>
      <c r="F19" s="8"/>
      <c r="G19" s="8"/>
      <c r="H19" s="8"/>
      <c r="I19" s="9">
        <f>SUM(I18)</f>
        <v>60000</v>
      </c>
      <c r="J19" s="8"/>
      <c r="K19" s="23"/>
      <c r="L19" s="23"/>
    </row>
    <row r="20" ht="20.25" customHeight="1" spans="1:12">
      <c r="A20" s="10">
        <v>15</v>
      </c>
      <c r="B20" s="8" t="s">
        <v>16</v>
      </c>
      <c r="C20" s="8"/>
      <c r="D20" s="8"/>
      <c r="E20" s="8"/>
      <c r="F20" s="8"/>
      <c r="G20" s="8"/>
      <c r="H20" s="8"/>
      <c r="I20" s="8"/>
      <c r="J20" s="8"/>
      <c r="K20" s="23"/>
      <c r="L20" s="23"/>
    </row>
    <row r="21" ht="30" spans="1:12">
      <c r="A21" s="10">
        <v>16</v>
      </c>
      <c r="B21" s="11" t="s">
        <v>16</v>
      </c>
      <c r="C21" s="12" t="s">
        <v>448</v>
      </c>
      <c r="D21" s="13" t="s">
        <v>449</v>
      </c>
      <c r="E21" s="12">
        <v>1</v>
      </c>
      <c r="F21" s="14" t="s">
        <v>59</v>
      </c>
      <c r="G21" s="15">
        <v>1</v>
      </c>
      <c r="H21" s="20">
        <v>20000</v>
      </c>
      <c r="I21" s="16">
        <f t="shared" ref="I21:I31" si="1">E21*G21*H21</f>
        <v>20000</v>
      </c>
      <c r="J21" s="15"/>
      <c r="K21" s="23"/>
      <c r="L21" s="23"/>
    </row>
    <row r="22" ht="15" spans="1:12">
      <c r="A22" s="10">
        <v>17</v>
      </c>
      <c r="B22" s="11" t="s">
        <v>16</v>
      </c>
      <c r="C22" s="12" t="s">
        <v>450</v>
      </c>
      <c r="D22" s="13" t="s">
        <v>451</v>
      </c>
      <c r="E22" s="12">
        <v>1</v>
      </c>
      <c r="F22" s="14" t="s">
        <v>59</v>
      </c>
      <c r="G22" s="15">
        <v>1</v>
      </c>
      <c r="H22" s="20">
        <v>2000</v>
      </c>
      <c r="I22" s="16">
        <f t="shared" si="1"/>
        <v>2000</v>
      </c>
      <c r="J22" s="15" t="s">
        <v>452</v>
      </c>
      <c r="K22" s="23"/>
      <c r="L22" s="23"/>
    </row>
    <row r="23" ht="30" spans="1:12">
      <c r="A23" s="10">
        <v>18</v>
      </c>
      <c r="B23" s="11" t="s">
        <v>44</v>
      </c>
      <c r="C23" s="12" t="s">
        <v>453</v>
      </c>
      <c r="D23" s="13" t="s">
        <v>454</v>
      </c>
      <c r="E23" s="12">
        <v>2</v>
      </c>
      <c r="F23" s="14" t="s">
        <v>415</v>
      </c>
      <c r="G23" s="15">
        <v>2</v>
      </c>
      <c r="H23" s="20">
        <v>2500</v>
      </c>
      <c r="I23" s="16">
        <f t="shared" si="1"/>
        <v>10000</v>
      </c>
      <c r="J23" s="15"/>
      <c r="K23" s="23"/>
      <c r="L23" s="27"/>
    </row>
    <row r="24" ht="30" spans="1:12">
      <c r="A24" s="10">
        <v>19</v>
      </c>
      <c r="B24" s="11" t="s">
        <v>44</v>
      </c>
      <c r="C24" s="12" t="s">
        <v>455</v>
      </c>
      <c r="D24" s="13" t="s">
        <v>456</v>
      </c>
      <c r="E24" s="12">
        <v>3</v>
      </c>
      <c r="F24" s="14" t="s">
        <v>415</v>
      </c>
      <c r="G24" s="15">
        <v>2</v>
      </c>
      <c r="H24" s="20">
        <v>2500</v>
      </c>
      <c r="I24" s="16">
        <f t="shared" si="1"/>
        <v>15000</v>
      </c>
      <c r="J24" s="15"/>
      <c r="K24" s="23"/>
      <c r="L24" s="27"/>
    </row>
    <row r="25" ht="15.6" spans="1:12">
      <c r="A25" s="10">
        <v>20</v>
      </c>
      <c r="B25" s="11" t="s">
        <v>44</v>
      </c>
      <c r="C25" s="12" t="s">
        <v>457</v>
      </c>
      <c r="D25" s="13" t="s">
        <v>458</v>
      </c>
      <c r="E25" s="12">
        <v>2</v>
      </c>
      <c r="F25" s="14" t="s">
        <v>415</v>
      </c>
      <c r="G25" s="15">
        <v>5</v>
      </c>
      <c r="H25" s="20">
        <v>2000</v>
      </c>
      <c r="I25" s="16">
        <f t="shared" si="1"/>
        <v>20000</v>
      </c>
      <c r="J25" s="15"/>
      <c r="K25" s="23"/>
      <c r="L25" s="27"/>
    </row>
    <row r="26" ht="20.25" customHeight="1" spans="1:12">
      <c r="A26" s="10">
        <v>21</v>
      </c>
      <c r="B26" s="11" t="s">
        <v>44</v>
      </c>
      <c r="C26" s="12" t="s">
        <v>459</v>
      </c>
      <c r="D26" s="13" t="s">
        <v>460</v>
      </c>
      <c r="E26" s="12">
        <v>3</v>
      </c>
      <c r="F26" s="14" t="s">
        <v>415</v>
      </c>
      <c r="G26" s="15">
        <v>2</v>
      </c>
      <c r="H26" s="20">
        <v>3200</v>
      </c>
      <c r="I26" s="16">
        <f t="shared" si="1"/>
        <v>19200</v>
      </c>
      <c r="J26" s="15"/>
      <c r="K26" s="23"/>
      <c r="L26" s="27"/>
    </row>
    <row r="27" ht="20.25" customHeight="1" spans="1:12">
      <c r="A27" s="10">
        <v>22</v>
      </c>
      <c r="B27" s="11" t="s">
        <v>44</v>
      </c>
      <c r="C27" s="12" t="s">
        <v>459</v>
      </c>
      <c r="D27" s="13" t="s">
        <v>461</v>
      </c>
      <c r="E27" s="12">
        <v>1</v>
      </c>
      <c r="F27" s="14" t="s">
        <v>415</v>
      </c>
      <c r="G27" s="15">
        <v>3</v>
      </c>
      <c r="H27" s="20">
        <v>3200</v>
      </c>
      <c r="I27" s="16">
        <f t="shared" ref="I27" si="2">E27*G27*H27</f>
        <v>9600</v>
      </c>
      <c r="J27" s="15"/>
      <c r="K27" s="23"/>
      <c r="L27" s="27"/>
    </row>
    <row r="28" ht="20.25" customHeight="1" spans="1:12">
      <c r="A28" s="10">
        <v>23</v>
      </c>
      <c r="B28" s="11" t="s">
        <v>44</v>
      </c>
      <c r="C28" s="12" t="s">
        <v>462</v>
      </c>
      <c r="D28" s="12" t="s">
        <v>463</v>
      </c>
      <c r="E28" s="12">
        <v>2</v>
      </c>
      <c r="F28" s="14" t="s">
        <v>130</v>
      </c>
      <c r="G28" s="15">
        <v>1</v>
      </c>
      <c r="H28" s="20">
        <v>5000</v>
      </c>
      <c r="I28" s="16">
        <f t="shared" si="1"/>
        <v>10000</v>
      </c>
      <c r="J28" s="15"/>
      <c r="K28" s="23"/>
      <c r="L28" s="27"/>
    </row>
    <row r="29" ht="20.25" customHeight="1" spans="1:12">
      <c r="A29" s="10">
        <v>24</v>
      </c>
      <c r="B29" s="11" t="s">
        <v>44</v>
      </c>
      <c r="C29" s="12" t="s">
        <v>464</v>
      </c>
      <c r="D29" s="12" t="s">
        <v>465</v>
      </c>
      <c r="E29" s="12">
        <v>2</v>
      </c>
      <c r="F29" s="14" t="s">
        <v>109</v>
      </c>
      <c r="G29" s="15">
        <v>1</v>
      </c>
      <c r="H29" s="20">
        <v>2000</v>
      </c>
      <c r="I29" s="16">
        <f t="shared" si="1"/>
        <v>4000</v>
      </c>
      <c r="J29" s="15"/>
      <c r="K29" s="23"/>
      <c r="L29" s="27"/>
    </row>
    <row r="30" ht="20.25" customHeight="1" spans="1:12">
      <c r="A30" s="10">
        <v>25</v>
      </c>
      <c r="B30" s="11" t="s">
        <v>40</v>
      </c>
      <c r="C30" s="13" t="s">
        <v>466</v>
      </c>
      <c r="D30" s="13" t="s">
        <v>467</v>
      </c>
      <c r="E30" s="13">
        <v>4</v>
      </c>
      <c r="F30" s="13" t="s">
        <v>43</v>
      </c>
      <c r="G30" s="13">
        <v>2</v>
      </c>
      <c r="H30" s="21">
        <v>25</v>
      </c>
      <c r="I30" s="16">
        <f t="shared" si="1"/>
        <v>200</v>
      </c>
      <c r="J30" s="15"/>
      <c r="K30" s="23"/>
      <c r="L30" s="23"/>
    </row>
    <row r="31" ht="20.25" customHeight="1" spans="1:12">
      <c r="A31" s="10">
        <v>26</v>
      </c>
      <c r="B31" s="11" t="s">
        <v>40</v>
      </c>
      <c r="C31" s="13" t="s">
        <v>407</v>
      </c>
      <c r="D31" s="13" t="s">
        <v>468</v>
      </c>
      <c r="E31" s="13">
        <v>20</v>
      </c>
      <c r="F31" s="13" t="s">
        <v>51</v>
      </c>
      <c r="G31" s="13">
        <v>2</v>
      </c>
      <c r="H31" s="21">
        <v>5</v>
      </c>
      <c r="I31" s="16">
        <f t="shared" si="1"/>
        <v>200</v>
      </c>
      <c r="J31" s="15"/>
      <c r="K31" s="23"/>
      <c r="L31" s="23"/>
    </row>
    <row r="32" ht="20.25" customHeight="1" spans="1:12">
      <c r="A32" s="10">
        <v>28</v>
      </c>
      <c r="B32" s="8" t="s">
        <v>120</v>
      </c>
      <c r="C32" s="8"/>
      <c r="D32" s="8"/>
      <c r="E32" s="8"/>
      <c r="F32" s="8"/>
      <c r="G32" s="8"/>
      <c r="H32" s="8"/>
      <c r="I32" s="9">
        <f>SUM(I21:I31)</f>
        <v>110200</v>
      </c>
      <c r="J32" s="8"/>
      <c r="K32" s="23"/>
      <c r="L32" s="23"/>
    </row>
    <row r="33" ht="20.25" customHeight="1" spans="1:12">
      <c r="A33" s="10">
        <v>29</v>
      </c>
      <c r="B33" s="22" t="s">
        <v>17</v>
      </c>
      <c r="C33" s="22"/>
      <c r="D33" s="22"/>
      <c r="E33" s="22"/>
      <c r="F33" s="22"/>
      <c r="G33" s="22"/>
      <c r="H33" s="22"/>
      <c r="I33" s="9">
        <f>I16+I19+I32</f>
        <v>278620</v>
      </c>
      <c r="J33" s="10"/>
      <c r="K33" s="23"/>
      <c r="L33" s="23"/>
    </row>
    <row r="34" ht="22.8" spans="1:12">
      <c r="A34" s="23"/>
      <c r="B34" s="23"/>
      <c r="C34" s="23"/>
      <c r="D34" s="23"/>
      <c r="E34" s="23"/>
      <c r="F34" s="23"/>
      <c r="G34" s="23"/>
      <c r="H34" s="24"/>
      <c r="I34" s="24"/>
      <c r="J34" s="23"/>
      <c r="K34" s="23"/>
      <c r="L34" s="23"/>
    </row>
    <row r="35" ht="22.8" spans="1:12">
      <c r="A35" s="23"/>
      <c r="B35" s="23"/>
      <c r="C35" s="23"/>
      <c r="D35" s="23"/>
      <c r="E35" s="23"/>
      <c r="F35" s="23"/>
      <c r="G35" s="23"/>
      <c r="H35" s="24"/>
      <c r="I35" s="24"/>
      <c r="J35" s="23"/>
      <c r="K35" s="23"/>
      <c r="L35" s="23"/>
    </row>
    <row r="36" ht="22.8" spans="1:12">
      <c r="A36" s="23"/>
      <c r="B36" s="23"/>
      <c r="C36" s="23"/>
      <c r="D36" s="23"/>
      <c r="E36" s="23"/>
      <c r="F36" s="23"/>
      <c r="G36" s="25"/>
      <c r="H36" s="24"/>
      <c r="I36" s="24"/>
      <c r="J36" s="23"/>
      <c r="K36" s="23"/>
      <c r="L36" s="23"/>
    </row>
    <row r="37" ht="22.8" spans="1:12">
      <c r="A37" s="23"/>
      <c r="B37" s="23"/>
      <c r="C37" s="23"/>
      <c r="D37" s="23"/>
      <c r="E37" s="23"/>
      <c r="F37" s="23"/>
      <c r="G37" s="23"/>
      <c r="H37" s="24"/>
      <c r="I37" s="24"/>
      <c r="J37" s="23"/>
      <c r="K37" s="23"/>
      <c r="L37" s="23"/>
    </row>
    <row r="38" ht="22.8" spans="1:12">
      <c r="A38" s="23"/>
      <c r="B38" s="23"/>
      <c r="C38" s="23"/>
      <c r="D38" s="23"/>
      <c r="E38" s="23"/>
      <c r="F38" s="23"/>
      <c r="G38" s="23"/>
      <c r="H38" s="24"/>
      <c r="I38" s="24"/>
      <c r="J38" s="23"/>
      <c r="K38" s="23"/>
      <c r="L38" s="23"/>
    </row>
    <row r="39" ht="22.8" spans="1:12">
      <c r="A39" s="23"/>
      <c r="B39" s="23"/>
      <c r="C39" s="23"/>
      <c r="D39" s="23"/>
      <c r="E39" s="23"/>
      <c r="F39" s="23"/>
      <c r="G39" s="23"/>
      <c r="H39" s="24"/>
      <c r="I39" s="24"/>
      <c r="J39" s="23"/>
      <c r="K39" s="23"/>
      <c r="L39" s="23"/>
    </row>
    <row r="40" ht="22.8" spans="1:12">
      <c r="A40" s="23"/>
      <c r="B40" s="23"/>
      <c r="C40" s="23"/>
      <c r="D40" s="23"/>
      <c r="E40" s="23"/>
      <c r="F40" s="23"/>
      <c r="G40" s="23"/>
      <c r="H40" s="24"/>
      <c r="I40" s="24"/>
      <c r="J40" s="23"/>
      <c r="K40" s="23"/>
      <c r="L40" s="23"/>
    </row>
    <row r="41" ht="22.8" spans="1:12">
      <c r="A41" s="23"/>
      <c r="B41" s="23"/>
      <c r="C41" s="23"/>
      <c r="D41" s="23"/>
      <c r="E41" s="23"/>
      <c r="F41" s="23"/>
      <c r="G41" s="23"/>
      <c r="H41" s="24"/>
      <c r="I41" s="24"/>
      <c r="J41" s="23"/>
      <c r="K41" s="23"/>
      <c r="L41" s="23"/>
    </row>
    <row r="42" ht="22.8" spans="1:12">
      <c r="A42" s="23"/>
      <c r="B42" s="23"/>
      <c r="C42" s="23"/>
      <c r="D42" s="23"/>
      <c r="E42" s="23"/>
      <c r="F42" s="23"/>
      <c r="G42" s="23"/>
      <c r="H42" s="24"/>
      <c r="I42" s="24"/>
      <c r="J42" s="23"/>
      <c r="K42" s="23"/>
      <c r="L42" s="23"/>
    </row>
    <row r="43" ht="22.8" spans="1:12">
      <c r="A43" s="23"/>
      <c r="B43" s="23"/>
      <c r="C43" s="23"/>
      <c r="D43" s="23"/>
      <c r="E43" s="23"/>
      <c r="F43" s="23"/>
      <c r="G43" s="23"/>
      <c r="H43" s="24"/>
      <c r="I43" s="24"/>
      <c r="J43" s="23"/>
      <c r="K43" s="23"/>
      <c r="L43" s="23"/>
    </row>
    <row r="44" ht="22.8" spans="1:12">
      <c r="A44" s="23"/>
      <c r="B44" s="23"/>
      <c r="C44" s="23"/>
      <c r="D44" s="23"/>
      <c r="E44" s="23"/>
      <c r="F44" s="23"/>
      <c r="G44" s="23"/>
      <c r="H44" s="24"/>
      <c r="I44" s="24"/>
      <c r="J44" s="23"/>
      <c r="K44" s="23"/>
      <c r="L44" s="23"/>
    </row>
    <row r="45" ht="22.8" spans="1:12">
      <c r="A45" s="23"/>
      <c r="B45" s="23"/>
      <c r="C45" s="23"/>
      <c r="D45" s="23"/>
      <c r="E45" s="23"/>
      <c r="F45" s="23"/>
      <c r="G45" s="23"/>
      <c r="H45" s="24"/>
      <c r="I45" s="24"/>
      <c r="J45" s="23"/>
      <c r="K45" s="23"/>
      <c r="L45" s="23"/>
    </row>
    <row r="46" ht="22.8" spans="1:12">
      <c r="A46" s="23"/>
      <c r="B46" s="23"/>
      <c r="C46" s="23"/>
      <c r="D46" s="23"/>
      <c r="E46" s="23"/>
      <c r="F46" s="23"/>
      <c r="G46" s="23"/>
      <c r="H46" s="24"/>
      <c r="I46" s="24"/>
      <c r="J46" s="23"/>
      <c r="K46" s="23"/>
      <c r="L46" s="23"/>
    </row>
    <row r="47" ht="22.8" spans="1:12">
      <c r="A47" s="23"/>
      <c r="B47" s="23"/>
      <c r="C47" s="23"/>
      <c r="D47" s="23"/>
      <c r="E47" s="23"/>
      <c r="F47" s="23"/>
      <c r="G47" s="23"/>
      <c r="H47" s="24"/>
      <c r="I47" s="24"/>
      <c r="J47" s="23"/>
      <c r="K47" s="23"/>
      <c r="L47" s="23"/>
    </row>
    <row r="48" ht="22.8" spans="1:12">
      <c r="A48" s="23"/>
      <c r="B48" s="23"/>
      <c r="C48" s="23"/>
      <c r="D48" s="23"/>
      <c r="E48" s="23"/>
      <c r="F48" s="23"/>
      <c r="G48" s="23"/>
      <c r="H48" s="24"/>
      <c r="I48" s="24"/>
      <c r="J48" s="23"/>
      <c r="K48" s="23"/>
      <c r="L48" s="23"/>
    </row>
    <row r="49" ht="22.8" spans="1:12">
      <c r="A49" s="23"/>
      <c r="B49" s="23"/>
      <c r="C49" s="23"/>
      <c r="D49" s="23"/>
      <c r="E49" s="23"/>
      <c r="F49" s="23"/>
      <c r="G49" s="23"/>
      <c r="H49" s="24"/>
      <c r="I49" s="24"/>
      <c r="J49" s="23"/>
      <c r="K49" s="23"/>
      <c r="L49" s="23"/>
    </row>
    <row r="50" ht="22.8" spans="1:12">
      <c r="A50" s="23"/>
      <c r="B50" s="23"/>
      <c r="C50" s="23"/>
      <c r="D50" s="23"/>
      <c r="E50" s="23"/>
      <c r="F50" s="23"/>
      <c r="G50" s="23"/>
      <c r="H50" s="24"/>
      <c r="I50" s="24"/>
      <c r="J50" s="23"/>
      <c r="K50" s="23"/>
      <c r="L50" s="23"/>
    </row>
    <row r="51" ht="22.8" spans="1:12">
      <c r="A51" s="23"/>
      <c r="B51" s="23"/>
      <c r="C51" s="23"/>
      <c r="D51" s="23"/>
      <c r="E51" s="23"/>
      <c r="F51" s="23"/>
      <c r="G51" s="23"/>
      <c r="H51" s="24"/>
      <c r="I51" s="24"/>
      <c r="J51" s="23"/>
      <c r="K51" s="23"/>
      <c r="L51" s="23"/>
    </row>
    <row r="52" ht="22.8" spans="1:12">
      <c r="A52" s="23"/>
      <c r="B52" s="23"/>
      <c r="C52" s="23"/>
      <c r="D52" s="23"/>
      <c r="E52" s="23"/>
      <c r="F52" s="23"/>
      <c r="G52" s="23"/>
      <c r="H52" s="24"/>
      <c r="I52" s="24"/>
      <c r="J52" s="23"/>
      <c r="K52" s="23"/>
      <c r="L52" s="23"/>
    </row>
    <row r="53" ht="22.8" spans="1:12">
      <c r="A53" s="23"/>
      <c r="B53" s="23"/>
      <c r="C53" s="23"/>
      <c r="D53" s="23"/>
      <c r="E53" s="23"/>
      <c r="F53" s="23"/>
      <c r="G53" s="23"/>
      <c r="H53" s="24"/>
      <c r="I53" s="24"/>
      <c r="J53" s="23"/>
      <c r="K53" s="23"/>
      <c r="L53" s="23"/>
    </row>
    <row r="54" ht="22.8" spans="1:12">
      <c r="A54" s="23"/>
      <c r="B54" s="23"/>
      <c r="C54" s="23"/>
      <c r="D54" s="23"/>
      <c r="E54" s="23"/>
      <c r="F54" s="23"/>
      <c r="G54" s="23"/>
      <c r="H54" s="24"/>
      <c r="I54" s="24"/>
      <c r="J54" s="23"/>
      <c r="K54" s="23"/>
      <c r="L54" s="23"/>
    </row>
    <row r="55" ht="22.8" spans="1:12">
      <c r="A55" s="23"/>
      <c r="B55" s="23"/>
      <c r="C55" s="23"/>
      <c r="D55" s="23"/>
      <c r="E55" s="23"/>
      <c r="F55" s="23"/>
      <c r="G55" s="23"/>
      <c r="H55" s="24"/>
      <c r="I55" s="24"/>
      <c r="J55" s="23"/>
      <c r="K55" s="23"/>
      <c r="L55" s="23"/>
    </row>
    <row r="56" ht="22.8" spans="1:12">
      <c r="A56" s="23"/>
      <c r="B56" s="23"/>
      <c r="C56" s="23"/>
      <c r="D56" s="23"/>
      <c r="E56" s="23"/>
      <c r="F56" s="23"/>
      <c r="G56" s="23"/>
      <c r="H56" s="24"/>
      <c r="I56" s="24"/>
      <c r="J56" s="23"/>
      <c r="K56" s="23"/>
      <c r="L56" s="23"/>
    </row>
    <row r="57" ht="22.8" spans="1:12">
      <c r="A57" s="23"/>
      <c r="B57" s="23"/>
      <c r="C57" s="23"/>
      <c r="D57" s="23"/>
      <c r="E57" s="23"/>
      <c r="F57" s="23"/>
      <c r="G57" s="23"/>
      <c r="H57" s="24"/>
      <c r="I57" s="24"/>
      <c r="J57" s="23"/>
      <c r="K57" s="23"/>
      <c r="L57" s="23"/>
    </row>
    <row r="58" ht="22.8" spans="1:12">
      <c r="A58" s="23"/>
      <c r="B58" s="23"/>
      <c r="C58" s="23"/>
      <c r="D58" s="23"/>
      <c r="E58" s="23"/>
      <c r="F58" s="23"/>
      <c r="G58" s="23"/>
      <c r="H58" s="24"/>
      <c r="I58" s="24"/>
      <c r="J58" s="23"/>
      <c r="K58" s="23"/>
      <c r="L58" s="23"/>
    </row>
    <row r="59" ht="22.8" spans="1:12">
      <c r="A59" s="23"/>
      <c r="B59" s="23"/>
      <c r="C59" s="23"/>
      <c r="D59" s="23"/>
      <c r="E59" s="23"/>
      <c r="F59" s="23"/>
      <c r="G59" s="23"/>
      <c r="H59" s="24"/>
      <c r="I59" s="24"/>
      <c r="J59" s="23"/>
      <c r="K59" s="23"/>
      <c r="L59" s="23"/>
    </row>
    <row r="60" ht="22.8" spans="1:12">
      <c r="A60" s="23"/>
      <c r="B60" s="23"/>
      <c r="C60" s="23"/>
      <c r="D60" s="23"/>
      <c r="E60" s="23"/>
      <c r="F60" s="23"/>
      <c r="G60" s="23"/>
      <c r="H60" s="24"/>
      <c r="I60" s="24"/>
      <c r="J60" s="23"/>
      <c r="K60" s="23"/>
      <c r="L60" s="23"/>
    </row>
    <row r="61" ht="22.8" spans="1:12">
      <c r="A61" s="23"/>
      <c r="B61" s="23"/>
      <c r="C61" s="23"/>
      <c r="D61" s="23"/>
      <c r="E61" s="23"/>
      <c r="F61" s="23"/>
      <c r="G61" s="23"/>
      <c r="H61" s="24"/>
      <c r="I61" s="24"/>
      <c r="J61" s="23"/>
      <c r="K61" s="23"/>
      <c r="L61" s="23"/>
    </row>
    <row r="62" ht="22.8" spans="1:12">
      <c r="A62" s="23"/>
      <c r="B62" s="23"/>
      <c r="C62" s="23"/>
      <c r="D62" s="23"/>
      <c r="E62" s="23"/>
      <c r="F62" s="23"/>
      <c r="G62" s="23"/>
      <c r="H62" s="24"/>
      <c r="I62" s="24"/>
      <c r="J62" s="23"/>
      <c r="K62" s="23"/>
      <c r="L62" s="23"/>
    </row>
    <row r="63" ht="22.8" spans="1:12">
      <c r="A63" s="23"/>
      <c r="B63" s="23"/>
      <c r="C63" s="23"/>
      <c r="D63" s="23"/>
      <c r="E63" s="23"/>
      <c r="F63" s="23"/>
      <c r="G63" s="23"/>
      <c r="H63" s="24"/>
      <c r="I63" s="24"/>
      <c r="J63" s="23"/>
      <c r="K63" s="23"/>
      <c r="L63" s="23"/>
    </row>
    <row r="64" ht="22.8" spans="1:12">
      <c r="A64" s="23"/>
      <c r="B64" s="23"/>
      <c r="C64" s="23"/>
      <c r="D64" s="23"/>
      <c r="E64" s="23"/>
      <c r="F64" s="23"/>
      <c r="G64" s="23"/>
      <c r="H64" s="24"/>
      <c r="I64" s="24"/>
      <c r="J64" s="23"/>
      <c r="K64" s="23"/>
      <c r="L64" s="23"/>
    </row>
    <row r="65" ht="22.8" spans="1:12">
      <c r="A65" s="23"/>
      <c r="B65" s="23"/>
      <c r="C65" s="23"/>
      <c r="D65" s="23"/>
      <c r="E65" s="23"/>
      <c r="F65" s="23"/>
      <c r="G65" s="23"/>
      <c r="H65" s="24"/>
      <c r="I65" s="24"/>
      <c r="J65" s="23"/>
      <c r="K65" s="23"/>
      <c r="L65" s="23"/>
    </row>
    <row r="66" ht="22.8" spans="1:12">
      <c r="A66" s="23"/>
      <c r="B66" s="23"/>
      <c r="C66" s="23"/>
      <c r="D66" s="23"/>
      <c r="E66" s="23"/>
      <c r="F66" s="23"/>
      <c r="G66" s="23"/>
      <c r="H66" s="24"/>
      <c r="I66" s="24"/>
      <c r="J66" s="23"/>
      <c r="K66" s="23"/>
      <c r="L66" s="23"/>
    </row>
    <row r="67" ht="22.8" spans="1:12">
      <c r="A67" s="23"/>
      <c r="B67" s="23"/>
      <c r="C67" s="23"/>
      <c r="D67" s="23"/>
      <c r="E67" s="23"/>
      <c r="F67" s="23"/>
      <c r="G67" s="23"/>
      <c r="H67" s="24"/>
      <c r="I67" s="24"/>
      <c r="J67" s="23"/>
      <c r="K67" s="23"/>
      <c r="L67" s="23"/>
    </row>
    <row r="68" ht="22.8" spans="1:12">
      <c r="A68" s="23"/>
      <c r="B68" s="23"/>
      <c r="C68" s="23"/>
      <c r="D68" s="23"/>
      <c r="E68" s="23"/>
      <c r="F68" s="23"/>
      <c r="G68" s="23"/>
      <c r="H68" s="24"/>
      <c r="I68" s="24"/>
      <c r="J68" s="23"/>
      <c r="K68" s="23"/>
      <c r="L68" s="23"/>
    </row>
    <row r="69" ht="22.8" spans="1:12">
      <c r="A69" s="23"/>
      <c r="B69" s="23"/>
      <c r="C69" s="23"/>
      <c r="D69" s="23"/>
      <c r="E69" s="23"/>
      <c r="F69" s="23"/>
      <c r="G69" s="23"/>
      <c r="H69" s="24"/>
      <c r="I69" s="24"/>
      <c r="J69" s="23"/>
      <c r="K69" s="23"/>
      <c r="L69" s="23"/>
    </row>
    <row r="70" ht="22.8" spans="1:12">
      <c r="A70" s="23"/>
      <c r="B70" s="23"/>
      <c r="C70" s="23"/>
      <c r="D70" s="23"/>
      <c r="E70" s="23"/>
      <c r="F70" s="23"/>
      <c r="G70" s="23"/>
      <c r="H70" s="24"/>
      <c r="I70" s="24"/>
      <c r="J70" s="23"/>
      <c r="K70" s="23"/>
      <c r="L70" s="23"/>
    </row>
    <row r="71" ht="22.8" spans="1:12">
      <c r="A71" s="23"/>
      <c r="B71" s="23"/>
      <c r="C71" s="23"/>
      <c r="D71" s="23"/>
      <c r="E71" s="23"/>
      <c r="F71" s="23"/>
      <c r="G71" s="23"/>
      <c r="H71" s="24"/>
      <c r="I71" s="24"/>
      <c r="J71" s="23"/>
      <c r="K71" s="23"/>
      <c r="L71" s="23"/>
    </row>
    <row r="72" ht="22.8" spans="1:12">
      <c r="A72" s="23"/>
      <c r="B72" s="23"/>
      <c r="C72" s="23"/>
      <c r="D72" s="23"/>
      <c r="E72" s="23"/>
      <c r="F72" s="23"/>
      <c r="G72" s="23"/>
      <c r="H72" s="24"/>
      <c r="I72" s="24"/>
      <c r="J72" s="23"/>
      <c r="K72" s="23"/>
      <c r="L72" s="23"/>
    </row>
    <row r="73" ht="22.8" spans="1:12">
      <c r="A73" s="23"/>
      <c r="B73" s="23"/>
      <c r="C73" s="23"/>
      <c r="D73" s="23"/>
      <c r="E73" s="23"/>
      <c r="F73" s="23"/>
      <c r="G73" s="23"/>
      <c r="H73" s="24"/>
      <c r="I73" s="24"/>
      <c r="J73" s="23"/>
      <c r="K73" s="23"/>
      <c r="L73" s="23"/>
    </row>
    <row r="74" ht="22.8" spans="1:12">
      <c r="A74" s="23"/>
      <c r="B74" s="23"/>
      <c r="C74" s="23"/>
      <c r="D74" s="23"/>
      <c r="E74" s="23"/>
      <c r="F74" s="23"/>
      <c r="G74" s="23"/>
      <c r="H74" s="24"/>
      <c r="I74" s="24"/>
      <c r="J74" s="23"/>
      <c r="K74" s="23"/>
      <c r="L74" s="23"/>
    </row>
    <row r="75" ht="22.8" spans="1:12">
      <c r="A75" s="23"/>
      <c r="B75" s="23"/>
      <c r="C75" s="23"/>
      <c r="D75" s="23"/>
      <c r="E75" s="23"/>
      <c r="F75" s="23"/>
      <c r="G75" s="23"/>
      <c r="H75" s="24"/>
      <c r="I75" s="24"/>
      <c r="J75" s="23"/>
      <c r="K75" s="23"/>
      <c r="L75" s="23"/>
    </row>
    <row r="76" ht="22.8" spans="1:12">
      <c r="A76" s="23"/>
      <c r="B76" s="23"/>
      <c r="C76" s="23"/>
      <c r="D76" s="23"/>
      <c r="E76" s="23"/>
      <c r="F76" s="23"/>
      <c r="G76" s="23"/>
      <c r="H76" s="24"/>
      <c r="I76" s="24"/>
      <c r="J76" s="23"/>
      <c r="K76" s="23"/>
      <c r="L76" s="23"/>
    </row>
    <row r="77" ht="22.8" spans="1:12">
      <c r="A77" s="23"/>
      <c r="B77" s="23"/>
      <c r="C77" s="23"/>
      <c r="D77" s="23"/>
      <c r="E77" s="23"/>
      <c r="F77" s="23"/>
      <c r="G77" s="23"/>
      <c r="H77" s="24"/>
      <c r="I77" s="24"/>
      <c r="J77" s="23"/>
      <c r="K77" s="23"/>
      <c r="L77" s="23"/>
    </row>
    <row r="78" ht="22.8" spans="1:12">
      <c r="A78" s="23"/>
      <c r="B78" s="23"/>
      <c r="C78" s="23"/>
      <c r="D78" s="23"/>
      <c r="E78" s="23"/>
      <c r="F78" s="23"/>
      <c r="G78" s="23"/>
      <c r="H78" s="24"/>
      <c r="I78" s="24"/>
      <c r="J78" s="23"/>
      <c r="K78" s="23"/>
      <c r="L78" s="23"/>
    </row>
    <row r="79" ht="22.8" spans="1:12">
      <c r="A79" s="23"/>
      <c r="B79" s="23"/>
      <c r="C79" s="23"/>
      <c r="D79" s="23"/>
      <c r="E79" s="23"/>
      <c r="F79" s="23"/>
      <c r="G79" s="23"/>
      <c r="H79" s="24"/>
      <c r="I79" s="24"/>
      <c r="J79" s="23"/>
      <c r="K79" s="23"/>
      <c r="L79" s="23"/>
    </row>
    <row r="80" ht="22.8" spans="1:12">
      <c r="A80" s="23"/>
      <c r="B80" s="23"/>
      <c r="C80" s="23"/>
      <c r="D80" s="23"/>
      <c r="E80" s="23"/>
      <c r="F80" s="23"/>
      <c r="G80" s="23"/>
      <c r="H80" s="24"/>
      <c r="I80" s="24"/>
      <c r="J80" s="23"/>
      <c r="K80" s="23"/>
      <c r="L80" s="23"/>
    </row>
    <row r="81" ht="22.8" spans="1:12">
      <c r="A81" s="23"/>
      <c r="B81" s="23"/>
      <c r="C81" s="23"/>
      <c r="D81" s="23"/>
      <c r="E81" s="23"/>
      <c r="F81" s="23"/>
      <c r="G81" s="23"/>
      <c r="H81" s="24"/>
      <c r="I81" s="24"/>
      <c r="J81" s="23"/>
      <c r="K81" s="23"/>
      <c r="L81" s="23"/>
    </row>
    <row r="82" ht="22.8" spans="1:12">
      <c r="A82" s="23"/>
      <c r="B82" s="23"/>
      <c r="C82" s="23"/>
      <c r="D82" s="23"/>
      <c r="E82" s="23"/>
      <c r="F82" s="23"/>
      <c r="G82" s="23"/>
      <c r="H82" s="24"/>
      <c r="I82" s="24"/>
      <c r="J82" s="23"/>
      <c r="K82" s="23"/>
      <c r="L82" s="23"/>
    </row>
    <row r="83" ht="22.8" spans="1:12">
      <c r="A83" s="23"/>
      <c r="B83" s="23"/>
      <c r="C83" s="23"/>
      <c r="D83" s="23"/>
      <c r="E83" s="23"/>
      <c r="F83" s="23"/>
      <c r="G83" s="23"/>
      <c r="H83" s="24"/>
      <c r="I83" s="24"/>
      <c r="J83" s="23"/>
      <c r="K83" s="23"/>
      <c r="L83" s="23"/>
    </row>
    <row r="84" ht="22.8" spans="1:12">
      <c r="A84" s="23"/>
      <c r="B84" s="23"/>
      <c r="C84" s="23"/>
      <c r="D84" s="23"/>
      <c r="E84" s="23"/>
      <c r="F84" s="23"/>
      <c r="G84" s="23"/>
      <c r="H84" s="24"/>
      <c r="I84" s="24"/>
      <c r="J84" s="23"/>
      <c r="K84" s="23"/>
      <c r="L84" s="23"/>
    </row>
    <row r="85" ht="22.8" spans="1:12">
      <c r="A85" s="23"/>
      <c r="B85" s="23"/>
      <c r="C85" s="23"/>
      <c r="D85" s="23"/>
      <c r="E85" s="23"/>
      <c r="F85" s="23"/>
      <c r="G85" s="23"/>
      <c r="H85" s="24"/>
      <c r="I85" s="24"/>
      <c r="J85" s="23"/>
      <c r="K85" s="23"/>
      <c r="L85" s="23"/>
    </row>
    <row r="86" ht="22.8" spans="1:12">
      <c r="A86" s="23"/>
      <c r="B86" s="23"/>
      <c r="C86" s="23"/>
      <c r="D86" s="23"/>
      <c r="E86" s="23"/>
      <c r="F86" s="23"/>
      <c r="G86" s="23"/>
      <c r="H86" s="24"/>
      <c r="I86" s="24"/>
      <c r="J86" s="23"/>
      <c r="K86" s="23"/>
      <c r="L86" s="23"/>
    </row>
    <row r="87" ht="22.8" spans="1:12">
      <c r="A87" s="23"/>
      <c r="B87" s="23"/>
      <c r="C87" s="23"/>
      <c r="D87" s="23"/>
      <c r="E87" s="23"/>
      <c r="F87" s="23"/>
      <c r="G87" s="23"/>
      <c r="H87" s="24"/>
      <c r="I87" s="24"/>
      <c r="J87" s="23"/>
      <c r="K87" s="23"/>
      <c r="L87" s="23"/>
    </row>
    <row r="88" ht="22.8" spans="1:12">
      <c r="A88" s="23"/>
      <c r="B88" s="23"/>
      <c r="C88" s="23"/>
      <c r="D88" s="23"/>
      <c r="E88" s="23"/>
      <c r="F88" s="23"/>
      <c r="G88" s="23"/>
      <c r="H88" s="24"/>
      <c r="I88" s="24"/>
      <c r="J88" s="23"/>
      <c r="K88" s="23"/>
      <c r="L88" s="23"/>
    </row>
    <row r="89" ht="22.8" spans="1:12">
      <c r="A89" s="23"/>
      <c r="B89" s="23"/>
      <c r="C89" s="23"/>
      <c r="D89" s="23"/>
      <c r="E89" s="23"/>
      <c r="F89" s="23"/>
      <c r="G89" s="23"/>
      <c r="H89" s="24"/>
      <c r="I89" s="24"/>
      <c r="J89" s="23"/>
      <c r="K89" s="23"/>
      <c r="L89" s="23"/>
    </row>
    <row r="90" ht="22.8" spans="1:12">
      <c r="A90" s="23"/>
      <c r="B90" s="23"/>
      <c r="C90" s="23"/>
      <c r="D90" s="23"/>
      <c r="E90" s="23"/>
      <c r="F90" s="23"/>
      <c r="G90" s="23"/>
      <c r="H90" s="24"/>
      <c r="I90" s="24"/>
      <c r="J90" s="23"/>
      <c r="K90" s="23"/>
      <c r="L90" s="23"/>
    </row>
    <row r="91" ht="22.8" spans="1:12">
      <c r="A91" s="23"/>
      <c r="B91" s="23"/>
      <c r="C91" s="23"/>
      <c r="D91" s="23"/>
      <c r="E91" s="23"/>
      <c r="F91" s="23"/>
      <c r="G91" s="23"/>
      <c r="H91" s="24"/>
      <c r="I91" s="24"/>
      <c r="J91" s="23"/>
      <c r="K91" s="23"/>
      <c r="L91" s="23"/>
    </row>
    <row r="92" ht="22.8" spans="1:12">
      <c r="A92" s="23"/>
      <c r="B92" s="23"/>
      <c r="C92" s="23"/>
      <c r="D92" s="23"/>
      <c r="E92" s="23"/>
      <c r="F92" s="23"/>
      <c r="G92" s="23"/>
      <c r="H92" s="24"/>
      <c r="I92" s="24"/>
      <c r="J92" s="23"/>
      <c r="K92" s="23"/>
      <c r="L92" s="23"/>
    </row>
    <row r="93" ht="22.8" spans="1:12">
      <c r="A93" s="23"/>
      <c r="B93" s="23"/>
      <c r="C93" s="23"/>
      <c r="D93" s="23"/>
      <c r="E93" s="23"/>
      <c r="F93" s="23"/>
      <c r="G93" s="23"/>
      <c r="H93" s="24"/>
      <c r="I93" s="24"/>
      <c r="J93" s="23"/>
      <c r="K93" s="23"/>
      <c r="L93" s="23"/>
    </row>
    <row r="94" ht="22.8" spans="1:12">
      <c r="A94" s="23"/>
      <c r="B94" s="23"/>
      <c r="C94" s="23"/>
      <c r="D94" s="23"/>
      <c r="E94" s="23"/>
      <c r="F94" s="23"/>
      <c r="G94" s="23"/>
      <c r="H94" s="24"/>
      <c r="I94" s="24"/>
      <c r="J94" s="23"/>
      <c r="K94" s="23"/>
      <c r="L94" s="23"/>
    </row>
    <row r="95" ht="22.8" spans="1:12">
      <c r="A95" s="23"/>
      <c r="B95" s="23"/>
      <c r="C95" s="23"/>
      <c r="D95" s="23"/>
      <c r="E95" s="23"/>
      <c r="F95" s="23"/>
      <c r="G95" s="23"/>
      <c r="H95" s="24"/>
      <c r="I95" s="24"/>
      <c r="J95" s="23"/>
      <c r="K95" s="23"/>
      <c r="L95" s="23"/>
    </row>
    <row r="96" ht="22.8" spans="1:12">
      <c r="A96" s="23"/>
      <c r="B96" s="23"/>
      <c r="C96" s="23"/>
      <c r="D96" s="23"/>
      <c r="E96" s="23"/>
      <c r="F96" s="23"/>
      <c r="G96" s="23"/>
      <c r="H96" s="24"/>
      <c r="I96" s="24"/>
      <c r="J96" s="23"/>
      <c r="K96" s="23"/>
      <c r="L96" s="23"/>
    </row>
    <row r="97" ht="22.8" spans="1:12">
      <c r="A97" s="23"/>
      <c r="B97" s="23"/>
      <c r="C97" s="23"/>
      <c r="D97" s="23"/>
      <c r="E97" s="23"/>
      <c r="F97" s="23"/>
      <c r="G97" s="23"/>
      <c r="H97" s="24"/>
      <c r="I97" s="24"/>
      <c r="J97" s="23"/>
      <c r="K97" s="23"/>
      <c r="L97" s="23"/>
    </row>
    <row r="98" ht="22.8" spans="1:12">
      <c r="A98" s="23"/>
      <c r="B98" s="23"/>
      <c r="C98" s="23"/>
      <c r="D98" s="23"/>
      <c r="E98" s="23"/>
      <c r="F98" s="23"/>
      <c r="G98" s="23"/>
      <c r="H98" s="24"/>
      <c r="I98" s="24"/>
      <c r="J98" s="23"/>
      <c r="K98" s="23"/>
      <c r="L98" s="23"/>
    </row>
    <row r="99" ht="22.8" spans="1:12">
      <c r="A99" s="23"/>
      <c r="B99" s="23"/>
      <c r="C99" s="23"/>
      <c r="D99" s="23"/>
      <c r="E99" s="23"/>
      <c r="F99" s="23"/>
      <c r="G99" s="23"/>
      <c r="H99" s="24"/>
      <c r="I99" s="24"/>
      <c r="J99" s="23"/>
      <c r="K99" s="23"/>
      <c r="L99" s="23"/>
    </row>
    <row r="100" ht="22.8" spans="1:12">
      <c r="A100" s="23"/>
      <c r="B100" s="23"/>
      <c r="C100" s="23"/>
      <c r="D100" s="23"/>
      <c r="E100" s="23"/>
      <c r="F100" s="23"/>
      <c r="G100" s="23"/>
      <c r="H100" s="24"/>
      <c r="I100" s="24"/>
      <c r="J100" s="23"/>
      <c r="K100" s="23"/>
      <c r="L100" s="23"/>
    </row>
    <row r="101" ht="22.8" spans="1:12">
      <c r="A101" s="23"/>
      <c r="B101" s="23"/>
      <c r="C101" s="23"/>
      <c r="D101" s="23"/>
      <c r="E101" s="23"/>
      <c r="F101" s="23"/>
      <c r="G101" s="23"/>
      <c r="H101" s="24"/>
      <c r="I101" s="24"/>
      <c r="J101" s="23"/>
      <c r="K101" s="23"/>
      <c r="L101" s="23"/>
    </row>
    <row r="102" ht="22.8" spans="1:12">
      <c r="A102" s="23"/>
      <c r="B102" s="23"/>
      <c r="C102" s="23"/>
      <c r="D102" s="23"/>
      <c r="E102" s="23"/>
      <c r="F102" s="23"/>
      <c r="G102" s="23"/>
      <c r="H102" s="24"/>
      <c r="I102" s="24"/>
      <c r="J102" s="23"/>
      <c r="K102" s="23"/>
      <c r="L102" s="23"/>
    </row>
    <row r="103" ht="22.8" spans="1:12">
      <c r="A103" s="23"/>
      <c r="B103" s="23"/>
      <c r="C103" s="23"/>
      <c r="D103" s="23"/>
      <c r="E103" s="23"/>
      <c r="F103" s="23"/>
      <c r="G103" s="23"/>
      <c r="H103" s="24"/>
      <c r="I103" s="24"/>
      <c r="J103" s="23"/>
      <c r="K103" s="23"/>
      <c r="L103" s="23"/>
    </row>
    <row r="104" ht="22.8" spans="1:12">
      <c r="A104" s="23"/>
      <c r="B104" s="23"/>
      <c r="C104" s="23"/>
      <c r="D104" s="23"/>
      <c r="E104" s="23"/>
      <c r="F104" s="23"/>
      <c r="G104" s="23"/>
      <c r="H104" s="24"/>
      <c r="I104" s="24"/>
      <c r="J104" s="23"/>
      <c r="K104" s="23"/>
      <c r="L104" s="23"/>
    </row>
    <row r="105" ht="22.8" spans="1:12">
      <c r="A105" s="23"/>
      <c r="B105" s="23"/>
      <c r="C105" s="23"/>
      <c r="D105" s="23"/>
      <c r="E105" s="23"/>
      <c r="F105" s="23"/>
      <c r="G105" s="23"/>
      <c r="H105" s="24"/>
      <c r="I105" s="24"/>
      <c r="J105" s="23"/>
      <c r="K105" s="23"/>
      <c r="L105" s="23"/>
    </row>
    <row r="106" ht="22.8" spans="1:12">
      <c r="A106" s="23"/>
      <c r="B106" s="23"/>
      <c r="C106" s="23"/>
      <c r="D106" s="23"/>
      <c r="E106" s="23"/>
      <c r="F106" s="23"/>
      <c r="G106" s="23"/>
      <c r="H106" s="24"/>
      <c r="I106" s="24"/>
      <c r="J106" s="23"/>
      <c r="K106" s="23"/>
      <c r="L106" s="23"/>
    </row>
    <row r="107" ht="22.8" spans="1:12">
      <c r="A107" s="23"/>
      <c r="B107" s="23"/>
      <c r="C107" s="23"/>
      <c r="D107" s="23"/>
      <c r="E107" s="23"/>
      <c r="F107" s="23"/>
      <c r="G107" s="23"/>
      <c r="H107" s="24"/>
      <c r="I107" s="24"/>
      <c r="J107" s="23"/>
      <c r="K107" s="23"/>
      <c r="L107" s="23"/>
    </row>
    <row r="108" ht="22.8" spans="1:12">
      <c r="A108" s="23"/>
      <c r="B108" s="23"/>
      <c r="C108" s="23"/>
      <c r="D108" s="23"/>
      <c r="E108" s="23"/>
      <c r="F108" s="23"/>
      <c r="G108" s="23"/>
      <c r="H108" s="24"/>
      <c r="I108" s="24"/>
      <c r="J108" s="23"/>
      <c r="K108" s="23"/>
      <c r="L108" s="23"/>
    </row>
    <row r="109" ht="22.8" spans="1:12">
      <c r="A109" s="23"/>
      <c r="B109" s="23"/>
      <c r="C109" s="23"/>
      <c r="D109" s="23"/>
      <c r="E109" s="23"/>
      <c r="F109" s="23"/>
      <c r="G109" s="23"/>
      <c r="H109" s="24"/>
      <c r="I109" s="24"/>
      <c r="J109" s="23"/>
      <c r="K109" s="23"/>
      <c r="L109" s="23"/>
    </row>
    <row r="110" ht="22.8" spans="1:12">
      <c r="A110" s="23"/>
      <c r="B110" s="23"/>
      <c r="C110" s="23"/>
      <c r="D110" s="23"/>
      <c r="E110" s="23"/>
      <c r="F110" s="23"/>
      <c r="G110" s="23"/>
      <c r="H110" s="24"/>
      <c r="I110" s="24"/>
      <c r="J110" s="23"/>
      <c r="K110" s="23"/>
      <c r="L110" s="23"/>
    </row>
    <row r="111" ht="22.8" spans="1:12">
      <c r="A111" s="23"/>
      <c r="B111" s="23"/>
      <c r="C111" s="23"/>
      <c r="D111" s="23"/>
      <c r="E111" s="23"/>
      <c r="F111" s="23"/>
      <c r="G111" s="23"/>
      <c r="H111" s="24"/>
      <c r="I111" s="24"/>
      <c r="J111" s="23"/>
      <c r="K111" s="23"/>
      <c r="L111" s="23"/>
    </row>
    <row r="112" ht="22.8" spans="1:12">
      <c r="A112" s="23"/>
      <c r="B112" s="23"/>
      <c r="C112" s="23"/>
      <c r="D112" s="23"/>
      <c r="E112" s="23"/>
      <c r="F112" s="23"/>
      <c r="G112" s="23"/>
      <c r="H112" s="24"/>
      <c r="I112" s="24"/>
      <c r="J112" s="23"/>
      <c r="K112" s="23"/>
      <c r="L112" s="23"/>
    </row>
    <row r="113" ht="22.8" spans="1:12">
      <c r="A113" s="23"/>
      <c r="B113" s="23"/>
      <c r="C113" s="23"/>
      <c r="D113" s="23"/>
      <c r="E113" s="23"/>
      <c r="F113" s="23"/>
      <c r="G113" s="23"/>
      <c r="H113" s="24"/>
      <c r="I113" s="24"/>
      <c r="J113" s="23"/>
      <c r="K113" s="23"/>
      <c r="L113" s="23"/>
    </row>
    <row r="114" ht="22.8" spans="1:12">
      <c r="A114" s="23"/>
      <c r="B114" s="23"/>
      <c r="C114" s="23"/>
      <c r="D114" s="23"/>
      <c r="E114" s="23"/>
      <c r="F114" s="23"/>
      <c r="G114" s="23"/>
      <c r="H114" s="24"/>
      <c r="I114" s="24"/>
      <c r="J114" s="23"/>
      <c r="K114" s="23"/>
      <c r="L114" s="23"/>
    </row>
    <row r="115" ht="22.8" spans="1:12">
      <c r="A115" s="23"/>
      <c r="B115" s="23"/>
      <c r="C115" s="23"/>
      <c r="D115" s="23"/>
      <c r="E115" s="23"/>
      <c r="F115" s="23"/>
      <c r="G115" s="23"/>
      <c r="H115" s="24"/>
      <c r="I115" s="24"/>
      <c r="J115" s="23"/>
      <c r="K115" s="23"/>
      <c r="L115" s="23"/>
    </row>
    <row r="116" ht="22.8" spans="1:12">
      <c r="A116" s="23"/>
      <c r="B116" s="23"/>
      <c r="C116" s="23"/>
      <c r="D116" s="23"/>
      <c r="E116" s="23"/>
      <c r="F116" s="23"/>
      <c r="G116" s="23"/>
      <c r="H116" s="24"/>
      <c r="I116" s="24"/>
      <c r="J116" s="23"/>
      <c r="K116" s="23"/>
      <c r="L116" s="23"/>
    </row>
    <row r="117" ht="22.8" spans="1:12">
      <c r="A117" s="23"/>
      <c r="B117" s="23"/>
      <c r="C117" s="23"/>
      <c r="D117" s="23"/>
      <c r="E117" s="23"/>
      <c r="F117" s="23"/>
      <c r="G117" s="23"/>
      <c r="H117" s="24"/>
      <c r="I117" s="24"/>
      <c r="J117" s="23"/>
      <c r="K117" s="23"/>
      <c r="L117" s="23"/>
    </row>
    <row r="118" ht="22.8" spans="1:12">
      <c r="A118" s="23"/>
      <c r="B118" s="23"/>
      <c r="C118" s="23"/>
      <c r="D118" s="23"/>
      <c r="E118" s="23"/>
      <c r="F118" s="23"/>
      <c r="G118" s="23"/>
      <c r="H118" s="24"/>
      <c r="I118" s="24"/>
      <c r="J118" s="23"/>
      <c r="K118" s="23"/>
      <c r="L118" s="23"/>
    </row>
    <row r="119" ht="22.8" spans="1:12">
      <c r="A119" s="23"/>
      <c r="B119" s="23"/>
      <c r="C119" s="23"/>
      <c r="D119" s="23"/>
      <c r="E119" s="23"/>
      <c r="F119" s="23"/>
      <c r="G119" s="23"/>
      <c r="H119" s="24"/>
      <c r="I119" s="24"/>
      <c r="J119" s="23"/>
      <c r="K119" s="23"/>
      <c r="L119" s="23"/>
    </row>
    <row r="120" ht="22.8" spans="1:12">
      <c r="A120" s="23"/>
      <c r="B120" s="23"/>
      <c r="C120" s="23"/>
      <c r="D120" s="23"/>
      <c r="E120" s="23"/>
      <c r="F120" s="23"/>
      <c r="G120" s="23"/>
      <c r="H120" s="24"/>
      <c r="I120" s="24"/>
      <c r="J120" s="23"/>
      <c r="K120" s="23"/>
      <c r="L120" s="23"/>
    </row>
    <row r="121" ht="22.8" spans="1:12">
      <c r="A121" s="23"/>
      <c r="B121" s="23"/>
      <c r="C121" s="23"/>
      <c r="D121" s="23"/>
      <c r="E121" s="23"/>
      <c r="F121" s="23"/>
      <c r="G121" s="23"/>
      <c r="H121" s="24"/>
      <c r="I121" s="24"/>
      <c r="J121" s="23"/>
      <c r="K121" s="23"/>
      <c r="L121" s="23"/>
    </row>
    <row r="122" ht="22.8" spans="1:12">
      <c r="A122" s="23"/>
      <c r="B122" s="23"/>
      <c r="C122" s="23"/>
      <c r="D122" s="23"/>
      <c r="E122" s="23"/>
      <c r="F122" s="23"/>
      <c r="G122" s="23"/>
      <c r="H122" s="24"/>
      <c r="I122" s="24"/>
      <c r="J122" s="23"/>
      <c r="K122" s="23"/>
      <c r="L122" s="23"/>
    </row>
    <row r="123" ht="22.8" spans="1:12">
      <c r="A123" s="23"/>
      <c r="B123" s="23"/>
      <c r="C123" s="23"/>
      <c r="D123" s="23"/>
      <c r="E123" s="23"/>
      <c r="F123" s="23"/>
      <c r="G123" s="23"/>
      <c r="H123" s="24"/>
      <c r="I123" s="24"/>
      <c r="J123" s="23"/>
      <c r="K123" s="23"/>
      <c r="L123" s="23"/>
    </row>
    <row r="124" ht="22.8" spans="1:12">
      <c r="A124" s="23"/>
      <c r="B124" s="23"/>
      <c r="C124" s="23"/>
      <c r="D124" s="23"/>
      <c r="E124" s="23"/>
      <c r="F124" s="23"/>
      <c r="G124" s="23"/>
      <c r="H124" s="24"/>
      <c r="I124" s="24"/>
      <c r="J124" s="23"/>
      <c r="K124" s="23"/>
      <c r="L124" s="23"/>
    </row>
    <row r="125" ht="22.8" spans="1:12">
      <c r="A125" s="23"/>
      <c r="B125" s="23"/>
      <c r="C125" s="23"/>
      <c r="D125" s="23"/>
      <c r="E125" s="23"/>
      <c r="F125" s="23"/>
      <c r="G125" s="23"/>
      <c r="H125" s="24"/>
      <c r="I125" s="24"/>
      <c r="J125" s="23"/>
      <c r="K125" s="23"/>
      <c r="L125" s="23"/>
    </row>
    <row r="126" ht="22.8" spans="1:12">
      <c r="A126" s="23"/>
      <c r="B126" s="23"/>
      <c r="C126" s="23"/>
      <c r="D126" s="23"/>
      <c r="E126" s="23"/>
      <c r="F126" s="23"/>
      <c r="G126" s="23"/>
      <c r="H126" s="24"/>
      <c r="I126" s="24"/>
      <c r="J126" s="23"/>
      <c r="K126" s="23"/>
      <c r="L126" s="23"/>
    </row>
    <row r="127" ht="22.8" spans="1:12">
      <c r="A127" s="23"/>
      <c r="B127" s="23"/>
      <c r="C127" s="23"/>
      <c r="D127" s="23"/>
      <c r="E127" s="23"/>
      <c r="F127" s="23"/>
      <c r="G127" s="23"/>
      <c r="H127" s="24"/>
      <c r="I127" s="24"/>
      <c r="J127" s="23"/>
      <c r="K127" s="23"/>
      <c r="L127" s="23"/>
    </row>
    <row r="128" ht="22.8" spans="1:12">
      <c r="A128" s="23"/>
      <c r="B128" s="23"/>
      <c r="C128" s="23"/>
      <c r="D128" s="23"/>
      <c r="E128" s="23"/>
      <c r="F128" s="23"/>
      <c r="G128" s="23"/>
      <c r="H128" s="24"/>
      <c r="I128" s="24"/>
      <c r="J128" s="23"/>
      <c r="K128" s="23"/>
      <c r="L128" s="23"/>
    </row>
    <row r="129" ht="22.8" spans="1:12">
      <c r="A129" s="23"/>
      <c r="B129" s="23"/>
      <c r="C129" s="23"/>
      <c r="D129" s="23"/>
      <c r="E129" s="23"/>
      <c r="F129" s="23"/>
      <c r="G129" s="23"/>
      <c r="H129" s="24"/>
      <c r="I129" s="24"/>
      <c r="J129" s="23"/>
      <c r="K129" s="23"/>
      <c r="L129" s="23"/>
    </row>
    <row r="130" ht="22.8" spans="1:12">
      <c r="A130" s="23"/>
      <c r="B130" s="23"/>
      <c r="C130" s="23"/>
      <c r="D130" s="23"/>
      <c r="E130" s="23"/>
      <c r="F130" s="23"/>
      <c r="G130" s="23"/>
      <c r="H130" s="24"/>
      <c r="I130" s="24"/>
      <c r="J130" s="23"/>
      <c r="K130" s="23"/>
      <c r="L130" s="23"/>
    </row>
    <row r="131" ht="22.8" spans="1:12">
      <c r="A131" s="23"/>
      <c r="B131" s="23"/>
      <c r="C131" s="23"/>
      <c r="D131" s="23"/>
      <c r="E131" s="23"/>
      <c r="F131" s="23"/>
      <c r="G131" s="23"/>
      <c r="H131" s="24"/>
      <c r="I131" s="24"/>
      <c r="J131" s="23"/>
      <c r="K131" s="23"/>
      <c r="L131" s="23"/>
    </row>
    <row r="132" ht="22.8" spans="1:12">
      <c r="A132" s="23"/>
      <c r="B132" s="23"/>
      <c r="C132" s="23"/>
      <c r="D132" s="23"/>
      <c r="E132" s="23"/>
      <c r="F132" s="23"/>
      <c r="G132" s="23"/>
      <c r="H132" s="24"/>
      <c r="I132" s="24"/>
      <c r="J132" s="23"/>
      <c r="K132" s="23"/>
      <c r="L132" s="23"/>
    </row>
    <row r="133" ht="22.8" spans="1:12">
      <c r="A133" s="23"/>
      <c r="B133" s="23"/>
      <c r="C133" s="23"/>
      <c r="D133" s="23"/>
      <c r="E133" s="23"/>
      <c r="F133" s="23"/>
      <c r="G133" s="23"/>
      <c r="H133" s="24"/>
      <c r="I133" s="24"/>
      <c r="J133" s="23"/>
      <c r="K133" s="23"/>
      <c r="L133" s="23"/>
    </row>
    <row r="134" ht="22.8" spans="1:12">
      <c r="A134" s="23"/>
      <c r="B134" s="23"/>
      <c r="C134" s="23"/>
      <c r="D134" s="23"/>
      <c r="E134" s="23"/>
      <c r="F134" s="23"/>
      <c r="G134" s="23"/>
      <c r="H134" s="24"/>
      <c r="I134" s="24"/>
      <c r="J134" s="23"/>
      <c r="K134" s="23"/>
      <c r="L134" s="23"/>
    </row>
    <row r="135" ht="22.8" spans="1:12">
      <c r="A135" s="23"/>
      <c r="B135" s="23"/>
      <c r="C135" s="23"/>
      <c r="D135" s="23"/>
      <c r="E135" s="23"/>
      <c r="F135" s="23"/>
      <c r="G135" s="23"/>
      <c r="H135" s="24"/>
      <c r="I135" s="24"/>
      <c r="J135" s="23"/>
      <c r="K135" s="23"/>
      <c r="L135" s="23"/>
    </row>
    <row r="136" ht="22.8" spans="1:12">
      <c r="A136" s="23"/>
      <c r="B136" s="23"/>
      <c r="C136" s="23"/>
      <c r="D136" s="23"/>
      <c r="E136" s="23"/>
      <c r="F136" s="23"/>
      <c r="G136" s="23"/>
      <c r="H136" s="24"/>
      <c r="I136" s="24"/>
      <c r="J136" s="23"/>
      <c r="K136" s="23"/>
      <c r="L136" s="23"/>
    </row>
    <row r="137" ht="22.8" spans="1:12">
      <c r="A137" s="23"/>
      <c r="B137" s="23"/>
      <c r="C137" s="23"/>
      <c r="D137" s="23"/>
      <c r="E137" s="23"/>
      <c r="F137" s="23"/>
      <c r="G137" s="23"/>
      <c r="H137" s="24"/>
      <c r="I137" s="24"/>
      <c r="J137" s="23"/>
      <c r="K137" s="23"/>
      <c r="L137" s="23"/>
    </row>
    <row r="138" ht="22.8" spans="1:12">
      <c r="A138" s="23"/>
      <c r="B138" s="23"/>
      <c r="C138" s="23"/>
      <c r="D138" s="23"/>
      <c r="E138" s="23"/>
      <c r="F138" s="23"/>
      <c r="G138" s="23"/>
      <c r="H138" s="24"/>
      <c r="I138" s="24"/>
      <c r="J138" s="23"/>
      <c r="K138" s="23"/>
      <c r="L138" s="23"/>
    </row>
    <row r="139" ht="22.8" spans="1:12">
      <c r="A139" s="23"/>
      <c r="B139" s="23"/>
      <c r="C139" s="23"/>
      <c r="D139" s="23"/>
      <c r="E139" s="23"/>
      <c r="F139" s="23"/>
      <c r="G139" s="23"/>
      <c r="H139" s="24"/>
      <c r="I139" s="24"/>
      <c r="J139" s="23"/>
      <c r="K139" s="23"/>
      <c r="L139" s="23"/>
    </row>
    <row r="140" ht="22.8" spans="1:12">
      <c r="A140" s="23"/>
      <c r="B140" s="23"/>
      <c r="C140" s="23"/>
      <c r="D140" s="23"/>
      <c r="E140" s="23"/>
      <c r="F140" s="23"/>
      <c r="G140" s="23"/>
      <c r="H140" s="24"/>
      <c r="I140" s="24"/>
      <c r="J140" s="23"/>
      <c r="K140" s="23"/>
      <c r="L140" s="23"/>
    </row>
    <row r="141" ht="22.8" spans="1:12">
      <c r="A141" s="23"/>
      <c r="B141" s="23"/>
      <c r="C141" s="23"/>
      <c r="D141" s="23"/>
      <c r="E141" s="23"/>
      <c r="F141" s="23"/>
      <c r="G141" s="23"/>
      <c r="H141" s="24"/>
      <c r="I141" s="24"/>
      <c r="J141" s="23"/>
      <c r="K141" s="23"/>
      <c r="L141" s="23"/>
    </row>
    <row r="142" ht="22.8" spans="1:12">
      <c r="A142" s="23"/>
      <c r="B142" s="23"/>
      <c r="C142" s="23"/>
      <c r="D142" s="23"/>
      <c r="E142" s="23"/>
      <c r="F142" s="23"/>
      <c r="G142" s="23"/>
      <c r="H142" s="24"/>
      <c r="I142" s="24"/>
      <c r="J142" s="23"/>
      <c r="K142" s="23"/>
      <c r="L142" s="23"/>
    </row>
    <row r="143" ht="22.8" spans="1:12">
      <c r="A143" s="23"/>
      <c r="B143" s="23"/>
      <c r="C143" s="23"/>
      <c r="D143" s="23"/>
      <c r="E143" s="23"/>
      <c r="F143" s="23"/>
      <c r="G143" s="23"/>
      <c r="H143" s="24"/>
      <c r="I143" s="24"/>
      <c r="J143" s="23"/>
      <c r="K143" s="23"/>
      <c r="L143" s="23"/>
    </row>
    <row r="144" ht="22.8" spans="1:12">
      <c r="A144" s="23"/>
      <c r="B144" s="23"/>
      <c r="C144" s="23"/>
      <c r="D144" s="23"/>
      <c r="E144" s="23"/>
      <c r="F144" s="23"/>
      <c r="G144" s="23"/>
      <c r="H144" s="24"/>
      <c r="I144" s="24"/>
      <c r="J144" s="23"/>
      <c r="K144" s="23"/>
      <c r="L144" s="23"/>
    </row>
    <row r="145" ht="22.8" spans="1:12">
      <c r="A145" s="23"/>
      <c r="B145" s="23"/>
      <c r="C145" s="23"/>
      <c r="D145" s="23"/>
      <c r="E145" s="23"/>
      <c r="F145" s="23"/>
      <c r="G145" s="23"/>
      <c r="H145" s="24"/>
      <c r="I145" s="24"/>
      <c r="J145" s="23"/>
      <c r="K145" s="23"/>
      <c r="L145" s="23"/>
    </row>
    <row r="146" ht="22.8" spans="1:12">
      <c r="A146" s="23"/>
      <c r="B146" s="23"/>
      <c r="C146" s="23"/>
      <c r="D146" s="23"/>
      <c r="E146" s="23"/>
      <c r="F146" s="23"/>
      <c r="G146" s="23"/>
      <c r="H146" s="24"/>
      <c r="I146" s="24"/>
      <c r="J146" s="23"/>
      <c r="K146" s="23"/>
      <c r="L146" s="23"/>
    </row>
    <row r="147" ht="22.8" spans="1:12">
      <c r="A147" s="23"/>
      <c r="B147" s="23"/>
      <c r="C147" s="23"/>
      <c r="D147" s="23"/>
      <c r="E147" s="23"/>
      <c r="F147" s="23"/>
      <c r="G147" s="23"/>
      <c r="H147" s="24"/>
      <c r="I147" s="24"/>
      <c r="J147" s="23"/>
      <c r="K147" s="23"/>
      <c r="L147" s="23"/>
    </row>
    <row r="148" ht="22.8" spans="1:12">
      <c r="A148" s="23"/>
      <c r="B148" s="23"/>
      <c r="C148" s="23"/>
      <c r="D148" s="23"/>
      <c r="E148" s="23"/>
      <c r="F148" s="23"/>
      <c r="G148" s="23"/>
      <c r="H148" s="24"/>
      <c r="I148" s="24"/>
      <c r="J148" s="23"/>
      <c r="K148" s="23"/>
      <c r="L148" s="23"/>
    </row>
    <row r="149" ht="22.8" spans="1:12">
      <c r="A149" s="23"/>
      <c r="B149" s="23"/>
      <c r="C149" s="23"/>
      <c r="D149" s="23"/>
      <c r="E149" s="23"/>
      <c r="F149" s="23"/>
      <c r="G149" s="23"/>
      <c r="H149" s="24"/>
      <c r="I149" s="24"/>
      <c r="J149" s="23"/>
      <c r="K149" s="23"/>
      <c r="L149" s="23"/>
    </row>
    <row r="150" ht="22.8" spans="1:12">
      <c r="A150" s="23"/>
      <c r="B150" s="23"/>
      <c r="C150" s="23"/>
      <c r="D150" s="23"/>
      <c r="E150" s="23"/>
      <c r="F150" s="23"/>
      <c r="G150" s="23"/>
      <c r="H150" s="24"/>
      <c r="I150" s="24"/>
      <c r="J150" s="23"/>
      <c r="K150" s="23"/>
      <c r="L150" s="23"/>
    </row>
    <row r="151" ht="22.8" spans="1:12">
      <c r="A151" s="23"/>
      <c r="B151" s="23"/>
      <c r="C151" s="23"/>
      <c r="D151" s="23"/>
      <c r="E151" s="23"/>
      <c r="F151" s="23"/>
      <c r="G151" s="23"/>
      <c r="H151" s="24"/>
      <c r="I151" s="24"/>
      <c r="J151" s="23"/>
      <c r="K151" s="23"/>
      <c r="L151" s="23"/>
    </row>
    <row r="152" ht="22.8" spans="1:12">
      <c r="A152" s="23"/>
      <c r="B152" s="23"/>
      <c r="C152" s="23"/>
      <c r="D152" s="23"/>
      <c r="E152" s="23"/>
      <c r="F152" s="23"/>
      <c r="G152" s="23"/>
      <c r="H152" s="24"/>
      <c r="I152" s="24"/>
      <c r="J152" s="23"/>
      <c r="K152" s="23"/>
      <c r="L152" s="23"/>
    </row>
    <row r="153" ht="22.8" spans="1:12">
      <c r="A153" s="23"/>
      <c r="B153" s="23"/>
      <c r="C153" s="23"/>
      <c r="D153" s="23"/>
      <c r="E153" s="23"/>
      <c r="F153" s="23"/>
      <c r="G153" s="23"/>
      <c r="H153" s="24"/>
      <c r="I153" s="24"/>
      <c r="J153" s="23"/>
      <c r="K153" s="23"/>
      <c r="L153" s="23"/>
    </row>
    <row r="154" ht="22.8" spans="1:12">
      <c r="A154" s="23"/>
      <c r="B154" s="23"/>
      <c r="C154" s="23"/>
      <c r="D154" s="23"/>
      <c r="E154" s="23"/>
      <c r="F154" s="23"/>
      <c r="G154" s="23"/>
      <c r="H154" s="24"/>
      <c r="I154" s="24"/>
      <c r="J154" s="23"/>
      <c r="K154" s="23"/>
      <c r="L154" s="23"/>
    </row>
    <row r="155" ht="22.8" spans="1:12">
      <c r="A155" s="23"/>
      <c r="B155" s="23"/>
      <c r="C155" s="23"/>
      <c r="D155" s="23"/>
      <c r="E155" s="23"/>
      <c r="F155" s="23"/>
      <c r="G155" s="23"/>
      <c r="H155" s="24"/>
      <c r="I155" s="24"/>
      <c r="J155" s="23"/>
      <c r="K155" s="23"/>
      <c r="L155" s="23"/>
    </row>
    <row r="156" ht="22.8" spans="1:12">
      <c r="A156" s="23"/>
      <c r="B156" s="23"/>
      <c r="C156" s="23"/>
      <c r="D156" s="23"/>
      <c r="E156" s="23"/>
      <c r="F156" s="23"/>
      <c r="G156" s="23"/>
      <c r="H156" s="24"/>
      <c r="I156" s="24"/>
      <c r="J156" s="23"/>
      <c r="K156" s="23"/>
      <c r="L156" s="23"/>
    </row>
    <row r="157" ht="22.8" spans="1:12">
      <c r="A157" s="23"/>
      <c r="B157" s="23"/>
      <c r="C157" s="23"/>
      <c r="D157" s="23"/>
      <c r="E157" s="23"/>
      <c r="F157" s="23"/>
      <c r="G157" s="23"/>
      <c r="H157" s="24"/>
      <c r="I157" s="24"/>
      <c r="J157" s="23"/>
      <c r="K157" s="23"/>
      <c r="L157" s="23"/>
    </row>
    <row r="158" ht="22.8" spans="1:12">
      <c r="A158" s="23"/>
      <c r="B158" s="23"/>
      <c r="C158" s="23"/>
      <c r="D158" s="23"/>
      <c r="E158" s="23"/>
      <c r="F158" s="23"/>
      <c r="G158" s="23"/>
      <c r="H158" s="24"/>
      <c r="I158" s="24"/>
      <c r="J158" s="23"/>
      <c r="K158" s="23"/>
      <c r="L158" s="23"/>
    </row>
    <row r="159" ht="22.8" spans="1:12">
      <c r="A159" s="23"/>
      <c r="B159" s="23"/>
      <c r="C159" s="23"/>
      <c r="D159" s="23"/>
      <c r="E159" s="23"/>
      <c r="F159" s="23"/>
      <c r="G159" s="23"/>
      <c r="H159" s="24"/>
      <c r="I159" s="24"/>
      <c r="J159" s="23"/>
      <c r="K159" s="23"/>
      <c r="L159" s="23"/>
    </row>
    <row r="160" ht="22.8" spans="1:12">
      <c r="A160" s="23"/>
      <c r="B160" s="23"/>
      <c r="C160" s="23"/>
      <c r="D160" s="23"/>
      <c r="E160" s="23"/>
      <c r="F160" s="23"/>
      <c r="G160" s="23"/>
      <c r="H160" s="24"/>
      <c r="I160" s="24"/>
      <c r="J160" s="23"/>
      <c r="K160" s="23"/>
      <c r="L160" s="23"/>
    </row>
    <row r="161" ht="22.8" spans="1:12">
      <c r="A161" s="23"/>
      <c r="B161" s="23"/>
      <c r="C161" s="23"/>
      <c r="D161" s="23"/>
      <c r="E161" s="23"/>
      <c r="F161" s="23"/>
      <c r="G161" s="23"/>
      <c r="H161" s="24"/>
      <c r="I161" s="24"/>
      <c r="J161" s="23"/>
      <c r="K161" s="23"/>
      <c r="L161" s="23"/>
    </row>
    <row r="162" ht="22.8" spans="1:12">
      <c r="A162" s="23"/>
      <c r="B162" s="23"/>
      <c r="C162" s="23"/>
      <c r="D162" s="23"/>
      <c r="E162" s="23"/>
      <c r="F162" s="23"/>
      <c r="G162" s="23"/>
      <c r="H162" s="24"/>
      <c r="I162" s="24"/>
      <c r="J162" s="23"/>
      <c r="K162" s="23"/>
      <c r="L162" s="23"/>
    </row>
    <row r="163" ht="22.8" spans="1:12">
      <c r="A163" s="23"/>
      <c r="B163" s="23"/>
      <c r="C163" s="23"/>
      <c r="D163" s="23"/>
      <c r="E163" s="23"/>
      <c r="F163" s="23"/>
      <c r="G163" s="23"/>
      <c r="H163" s="24"/>
      <c r="I163" s="24"/>
      <c r="J163" s="23"/>
      <c r="K163" s="23"/>
      <c r="L163" s="23"/>
    </row>
    <row r="164" ht="22.8" spans="1:12">
      <c r="A164" s="23"/>
      <c r="B164" s="23"/>
      <c r="C164" s="23"/>
      <c r="D164" s="23"/>
      <c r="E164" s="23"/>
      <c r="F164" s="23"/>
      <c r="G164" s="23"/>
      <c r="H164" s="24"/>
      <c r="I164" s="24"/>
      <c r="J164" s="23"/>
      <c r="K164" s="23"/>
      <c r="L164" s="23"/>
    </row>
    <row r="165" ht="22.8" spans="1:12">
      <c r="A165" s="23"/>
      <c r="B165" s="23"/>
      <c r="C165" s="23"/>
      <c r="D165" s="23"/>
      <c r="E165" s="23"/>
      <c r="F165" s="23"/>
      <c r="G165" s="23"/>
      <c r="H165" s="24"/>
      <c r="I165" s="24"/>
      <c r="J165" s="23"/>
      <c r="K165" s="23"/>
      <c r="L165" s="23"/>
    </row>
    <row r="166" ht="22.8" spans="1:12">
      <c r="A166" s="23"/>
      <c r="B166" s="23"/>
      <c r="C166" s="23"/>
      <c r="D166" s="23"/>
      <c r="E166" s="23"/>
      <c r="F166" s="23"/>
      <c r="G166" s="23"/>
      <c r="H166" s="24"/>
      <c r="I166" s="24"/>
      <c r="J166" s="23"/>
      <c r="K166" s="23"/>
      <c r="L166" s="23"/>
    </row>
    <row r="167" ht="22.8" spans="1:12">
      <c r="A167" s="23"/>
      <c r="B167" s="23"/>
      <c r="C167" s="23"/>
      <c r="D167" s="23"/>
      <c r="E167" s="23"/>
      <c r="F167" s="23"/>
      <c r="G167" s="23"/>
      <c r="H167" s="24"/>
      <c r="I167" s="24"/>
      <c r="J167" s="23"/>
      <c r="K167" s="23"/>
      <c r="L167" s="23"/>
    </row>
    <row r="168" ht="22.8" spans="1:12">
      <c r="A168" s="23"/>
      <c r="B168" s="23"/>
      <c r="C168" s="23"/>
      <c r="D168" s="23"/>
      <c r="E168" s="23"/>
      <c r="F168" s="23"/>
      <c r="G168" s="23"/>
      <c r="H168" s="24"/>
      <c r="I168" s="24"/>
      <c r="J168" s="23"/>
      <c r="K168" s="23"/>
      <c r="L168" s="23"/>
    </row>
    <row r="169" ht="22.8" spans="1:12">
      <c r="A169" s="23"/>
      <c r="B169" s="23"/>
      <c r="C169" s="23"/>
      <c r="D169" s="23"/>
      <c r="E169" s="23"/>
      <c r="F169" s="23"/>
      <c r="G169" s="23"/>
      <c r="H169" s="24"/>
      <c r="I169" s="24"/>
      <c r="J169" s="23"/>
      <c r="K169" s="23"/>
      <c r="L169" s="23"/>
    </row>
    <row r="170" ht="22.8" spans="1:12">
      <c r="A170" s="23"/>
      <c r="B170" s="23"/>
      <c r="C170" s="23"/>
      <c r="D170" s="23"/>
      <c r="E170" s="23"/>
      <c r="F170" s="23"/>
      <c r="G170" s="23"/>
      <c r="H170" s="24"/>
      <c r="I170" s="24"/>
      <c r="J170" s="23"/>
      <c r="K170" s="23"/>
      <c r="L170" s="23"/>
    </row>
    <row r="171" ht="22.8" spans="1:12">
      <c r="A171" s="23"/>
      <c r="B171" s="23"/>
      <c r="C171" s="23"/>
      <c r="D171" s="23"/>
      <c r="E171" s="23"/>
      <c r="F171" s="23"/>
      <c r="G171" s="23"/>
      <c r="H171" s="24"/>
      <c r="I171" s="24"/>
      <c r="J171" s="23"/>
      <c r="K171" s="23"/>
      <c r="L171" s="23"/>
    </row>
    <row r="172" ht="22.8" spans="1:12">
      <c r="A172" s="23"/>
      <c r="B172" s="23"/>
      <c r="C172" s="23"/>
      <c r="D172" s="23"/>
      <c r="E172" s="23"/>
      <c r="F172" s="23"/>
      <c r="G172" s="23"/>
      <c r="H172" s="24"/>
      <c r="I172" s="24"/>
      <c r="J172" s="23"/>
      <c r="K172" s="23"/>
      <c r="L172" s="23"/>
    </row>
    <row r="173" ht="22.8" spans="1:12">
      <c r="A173" s="23"/>
      <c r="B173" s="23"/>
      <c r="C173" s="23"/>
      <c r="D173" s="23"/>
      <c r="E173" s="23"/>
      <c r="F173" s="23"/>
      <c r="G173" s="23"/>
      <c r="H173" s="24"/>
      <c r="I173" s="24"/>
      <c r="J173" s="23"/>
      <c r="K173" s="23"/>
      <c r="L173" s="23"/>
    </row>
    <row r="174" ht="22.8" spans="1:12">
      <c r="A174" s="23"/>
      <c r="B174" s="23"/>
      <c r="C174" s="23"/>
      <c r="D174" s="23"/>
      <c r="E174" s="23"/>
      <c r="F174" s="23"/>
      <c r="G174" s="23"/>
      <c r="H174" s="24"/>
      <c r="I174" s="24"/>
      <c r="J174" s="23"/>
      <c r="K174" s="23"/>
      <c r="L174" s="23"/>
    </row>
    <row r="175" ht="22.8" spans="1:12">
      <c r="A175" s="23"/>
      <c r="B175" s="23"/>
      <c r="C175" s="23"/>
      <c r="D175" s="23"/>
      <c r="E175" s="23"/>
      <c r="F175" s="23"/>
      <c r="G175" s="23"/>
      <c r="H175" s="24"/>
      <c r="I175" s="24"/>
      <c r="J175" s="23"/>
      <c r="K175" s="23"/>
      <c r="L175" s="23"/>
    </row>
    <row r="176" ht="22.8" spans="1:12">
      <c r="A176" s="23"/>
      <c r="B176" s="23"/>
      <c r="C176" s="23"/>
      <c r="D176" s="23"/>
      <c r="E176" s="23"/>
      <c r="F176" s="23"/>
      <c r="G176" s="23"/>
      <c r="H176" s="24"/>
      <c r="I176" s="24"/>
      <c r="J176" s="23"/>
      <c r="K176" s="23"/>
      <c r="L176" s="23"/>
    </row>
    <row r="177" ht="22.8" spans="1:12">
      <c r="A177" s="23"/>
      <c r="B177" s="23"/>
      <c r="C177" s="23"/>
      <c r="D177" s="23"/>
      <c r="E177" s="23"/>
      <c r="F177" s="23"/>
      <c r="G177" s="23"/>
      <c r="H177" s="24"/>
      <c r="I177" s="24"/>
      <c r="J177" s="23"/>
      <c r="K177" s="23"/>
      <c r="L177" s="23"/>
    </row>
    <row r="178" ht="22.8" spans="1:12">
      <c r="A178" s="23"/>
      <c r="B178" s="23"/>
      <c r="C178" s="23"/>
      <c r="D178" s="23"/>
      <c r="E178" s="23"/>
      <c r="F178" s="23"/>
      <c r="G178" s="23"/>
      <c r="H178" s="24"/>
      <c r="I178" s="24"/>
      <c r="J178" s="23"/>
      <c r="K178" s="23"/>
      <c r="L178" s="23"/>
    </row>
    <row r="179" ht="22.8" spans="1:12">
      <c r="A179" s="23"/>
      <c r="B179" s="23"/>
      <c r="C179" s="23"/>
      <c r="D179" s="23"/>
      <c r="E179" s="23"/>
      <c r="F179" s="23"/>
      <c r="G179" s="23"/>
      <c r="H179" s="24"/>
      <c r="I179" s="24"/>
      <c r="J179" s="23"/>
      <c r="K179" s="23"/>
      <c r="L179" s="23"/>
    </row>
    <row r="180" ht="22.8" spans="1:12">
      <c r="A180" s="23"/>
      <c r="B180" s="23"/>
      <c r="C180" s="23"/>
      <c r="D180" s="23"/>
      <c r="E180" s="23"/>
      <c r="F180" s="23"/>
      <c r="G180" s="23"/>
      <c r="H180" s="24"/>
      <c r="I180" s="24"/>
      <c r="J180" s="23"/>
      <c r="K180" s="23"/>
      <c r="L180" s="23"/>
    </row>
    <row r="181" ht="22.8" spans="1:12">
      <c r="A181" s="23"/>
      <c r="B181" s="23"/>
      <c r="C181" s="23"/>
      <c r="D181" s="23"/>
      <c r="E181" s="23"/>
      <c r="F181" s="23"/>
      <c r="G181" s="23"/>
      <c r="H181" s="24"/>
      <c r="I181" s="24"/>
      <c r="J181" s="23"/>
      <c r="K181" s="23"/>
      <c r="L181" s="23"/>
    </row>
    <row r="182" ht="22.8" spans="1:12">
      <c r="A182" s="23"/>
      <c r="B182" s="23"/>
      <c r="C182" s="23"/>
      <c r="D182" s="23"/>
      <c r="E182" s="23"/>
      <c r="F182" s="23"/>
      <c r="G182" s="23"/>
      <c r="H182" s="24"/>
      <c r="I182" s="24"/>
      <c r="J182" s="23"/>
      <c r="K182" s="23"/>
      <c r="L182" s="23"/>
    </row>
    <row r="183" ht="22.8" spans="1:12">
      <c r="A183" s="23"/>
      <c r="B183" s="23"/>
      <c r="C183" s="23"/>
      <c r="D183" s="23"/>
      <c r="E183" s="23"/>
      <c r="F183" s="23"/>
      <c r="G183" s="23"/>
      <c r="H183" s="24"/>
      <c r="I183" s="24"/>
      <c r="J183" s="23"/>
      <c r="K183" s="23"/>
      <c r="L183" s="23"/>
    </row>
    <row r="184" ht="22.8" spans="1:12">
      <c r="A184" s="23"/>
      <c r="B184" s="23"/>
      <c r="C184" s="23"/>
      <c r="D184" s="23"/>
      <c r="E184" s="23"/>
      <c r="F184" s="23"/>
      <c r="G184" s="23"/>
      <c r="H184" s="24"/>
      <c r="I184" s="24"/>
      <c r="J184" s="23"/>
      <c r="K184" s="23"/>
      <c r="L184" s="23"/>
    </row>
    <row r="185" ht="22.8" spans="1:12">
      <c r="A185" s="23"/>
      <c r="B185" s="23"/>
      <c r="C185" s="23"/>
      <c r="D185" s="23"/>
      <c r="E185" s="23"/>
      <c r="F185" s="23"/>
      <c r="G185" s="23"/>
      <c r="H185" s="24"/>
      <c r="I185" s="24"/>
      <c r="J185" s="23"/>
      <c r="K185" s="23"/>
      <c r="L185" s="23"/>
    </row>
    <row r="186" ht="22.8" spans="1:12">
      <c r="A186" s="23"/>
      <c r="B186" s="23"/>
      <c r="C186" s="23"/>
      <c r="D186" s="23"/>
      <c r="E186" s="23"/>
      <c r="F186" s="23"/>
      <c r="G186" s="23"/>
      <c r="H186" s="24"/>
      <c r="I186" s="24"/>
      <c r="J186" s="23"/>
      <c r="K186" s="23"/>
      <c r="L186" s="23"/>
    </row>
    <row r="187" ht="22.8" spans="1:12">
      <c r="A187" s="23"/>
      <c r="B187" s="23"/>
      <c r="C187" s="23"/>
      <c r="D187" s="23"/>
      <c r="E187" s="23"/>
      <c r="F187" s="23"/>
      <c r="G187" s="23"/>
      <c r="H187" s="24"/>
      <c r="I187" s="24"/>
      <c r="J187" s="23"/>
      <c r="K187" s="23"/>
      <c r="L187" s="23"/>
    </row>
    <row r="188" ht="22.8" spans="1:12">
      <c r="A188" s="23"/>
      <c r="B188" s="23"/>
      <c r="C188" s="23"/>
      <c r="D188" s="23"/>
      <c r="E188" s="23"/>
      <c r="F188" s="23"/>
      <c r="G188" s="23"/>
      <c r="H188" s="24"/>
      <c r="I188" s="24"/>
      <c r="J188" s="23"/>
      <c r="K188" s="23"/>
      <c r="L188" s="23"/>
    </row>
    <row r="189" ht="22.8" spans="1:12">
      <c r="A189" s="23"/>
      <c r="B189" s="23"/>
      <c r="C189" s="23"/>
      <c r="D189" s="23"/>
      <c r="E189" s="23"/>
      <c r="F189" s="23"/>
      <c r="G189" s="23"/>
      <c r="H189" s="24"/>
      <c r="I189" s="24"/>
      <c r="J189" s="23"/>
      <c r="K189" s="23"/>
      <c r="L189" s="23"/>
    </row>
    <row r="190" ht="22.8" spans="1:12">
      <c r="A190" s="23"/>
      <c r="B190" s="23"/>
      <c r="C190" s="23"/>
      <c r="D190" s="23"/>
      <c r="E190" s="23"/>
      <c r="F190" s="23"/>
      <c r="G190" s="23"/>
      <c r="H190" s="24"/>
      <c r="I190" s="24"/>
      <c r="J190" s="23"/>
      <c r="K190" s="23"/>
      <c r="L190" s="23"/>
    </row>
    <row r="191" ht="22.8" spans="1:12">
      <c r="A191" s="23"/>
      <c r="B191" s="23"/>
      <c r="C191" s="23"/>
      <c r="D191" s="23"/>
      <c r="E191" s="23"/>
      <c r="F191" s="23"/>
      <c r="G191" s="23"/>
      <c r="H191" s="24"/>
      <c r="I191" s="24"/>
      <c r="J191" s="23"/>
      <c r="K191" s="23"/>
      <c r="L191" s="23"/>
    </row>
    <row r="192" ht="22.8" spans="1:12">
      <c r="A192" s="23"/>
      <c r="B192" s="23"/>
      <c r="C192" s="23"/>
      <c r="D192" s="23"/>
      <c r="E192" s="23"/>
      <c r="F192" s="23"/>
      <c r="G192" s="23"/>
      <c r="H192" s="24"/>
      <c r="I192" s="24"/>
      <c r="J192" s="23"/>
      <c r="K192" s="23"/>
      <c r="L192" s="23"/>
    </row>
    <row r="193" ht="22.8" spans="1:12">
      <c r="A193" s="23"/>
      <c r="B193" s="23"/>
      <c r="C193" s="23"/>
      <c r="D193" s="23"/>
      <c r="E193" s="23"/>
      <c r="F193" s="23"/>
      <c r="G193" s="23"/>
      <c r="H193" s="24"/>
      <c r="I193" s="24"/>
      <c r="J193" s="23"/>
      <c r="K193" s="23"/>
      <c r="L193" s="23"/>
    </row>
    <row r="194" ht="22.8" spans="1:12">
      <c r="A194" s="23"/>
      <c r="B194" s="23"/>
      <c r="C194" s="23"/>
      <c r="D194" s="23"/>
      <c r="E194" s="23"/>
      <c r="F194" s="23"/>
      <c r="G194" s="23"/>
      <c r="H194" s="24"/>
      <c r="I194" s="24"/>
      <c r="J194" s="23"/>
      <c r="K194" s="23"/>
      <c r="L194" s="23"/>
    </row>
    <row r="195" ht="22.8" spans="1:12">
      <c r="A195" s="23"/>
      <c r="B195" s="23"/>
      <c r="C195" s="23"/>
      <c r="D195" s="23"/>
      <c r="E195" s="23"/>
      <c r="F195" s="23"/>
      <c r="G195" s="23"/>
      <c r="H195" s="24"/>
      <c r="I195" s="24"/>
      <c r="J195" s="23"/>
      <c r="K195" s="23"/>
      <c r="L195" s="23"/>
    </row>
    <row r="196" ht="22.8" spans="1:12">
      <c r="A196" s="23"/>
      <c r="B196" s="23"/>
      <c r="C196" s="23"/>
      <c r="D196" s="23"/>
      <c r="E196" s="23"/>
      <c r="F196" s="23"/>
      <c r="G196" s="23"/>
      <c r="H196" s="24"/>
      <c r="I196" s="24"/>
      <c r="J196" s="23"/>
      <c r="K196" s="23"/>
      <c r="L196" s="23"/>
    </row>
    <row r="197" ht="22.8" spans="1:12">
      <c r="A197" s="23"/>
      <c r="B197" s="23"/>
      <c r="C197" s="23"/>
      <c r="D197" s="23"/>
      <c r="E197" s="23"/>
      <c r="F197" s="23"/>
      <c r="G197" s="23"/>
      <c r="H197" s="24"/>
      <c r="I197" s="24"/>
      <c r="J197" s="23"/>
      <c r="K197" s="23"/>
      <c r="L197" s="23"/>
    </row>
    <row r="198" ht="22.8" spans="1:12">
      <c r="A198" s="23"/>
      <c r="B198" s="23"/>
      <c r="C198" s="23"/>
      <c r="D198" s="23"/>
      <c r="E198" s="23"/>
      <c r="F198" s="23"/>
      <c r="G198" s="23"/>
      <c r="H198" s="24"/>
      <c r="I198" s="24"/>
      <c r="J198" s="23"/>
      <c r="K198" s="23"/>
      <c r="L198" s="23"/>
    </row>
    <row r="199" ht="22.8" spans="1:12">
      <c r="A199" s="23"/>
      <c r="B199" s="23"/>
      <c r="C199" s="23"/>
      <c r="D199" s="23"/>
      <c r="E199" s="23"/>
      <c r="F199" s="23"/>
      <c r="G199" s="23"/>
      <c r="H199" s="24"/>
      <c r="I199" s="24"/>
      <c r="J199" s="23"/>
      <c r="K199" s="23"/>
      <c r="L199" s="23"/>
    </row>
    <row r="200" ht="22.8" spans="1:12">
      <c r="A200" s="23"/>
      <c r="B200" s="23"/>
      <c r="C200" s="23"/>
      <c r="D200" s="23"/>
      <c r="E200" s="23"/>
      <c r="F200" s="23"/>
      <c r="G200" s="23"/>
      <c r="H200" s="24"/>
      <c r="I200" s="24"/>
      <c r="J200" s="23"/>
      <c r="K200" s="23"/>
      <c r="L200" s="23"/>
    </row>
    <row r="201" ht="22.8" spans="1:12">
      <c r="A201" s="23"/>
      <c r="B201" s="23"/>
      <c r="C201" s="23"/>
      <c r="D201" s="23"/>
      <c r="E201" s="23"/>
      <c r="F201" s="23"/>
      <c r="G201" s="23"/>
      <c r="H201" s="24"/>
      <c r="I201" s="24"/>
      <c r="J201" s="23"/>
      <c r="K201" s="23"/>
      <c r="L201" s="23"/>
    </row>
  </sheetData>
  <mergeCells count="14">
    <mergeCell ref="A1:J1"/>
    <mergeCell ref="A2:B2"/>
    <mergeCell ref="C2:J2"/>
    <mergeCell ref="A3:B3"/>
    <mergeCell ref="C3:J3"/>
    <mergeCell ref="A4:B4"/>
    <mergeCell ref="C4:J4"/>
    <mergeCell ref="B6:J6"/>
    <mergeCell ref="B16:H16"/>
    <mergeCell ref="B17:J17"/>
    <mergeCell ref="B19:H19"/>
    <mergeCell ref="B20:J20"/>
    <mergeCell ref="B32:H32"/>
    <mergeCell ref="B33:H33"/>
  </mergeCells>
  <dataValidations count="1">
    <dataValidation type="list" allowBlank="1" showErrorMessage="1" sqref="B18 B7:B15 B21:B31" errorStyle="warning">
      <formula1>"酒店,交通,用餐,团建,搭建,灯光设备,音响设备,LED设备,物料制作,工作人员,项目运营"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1"/>
  <sheetViews>
    <sheetView zoomScale="80" zoomScaleNormal="80" topLeftCell="A4" workbookViewId="0">
      <selection activeCell="L17" sqref="L17"/>
    </sheetView>
  </sheetViews>
  <sheetFormatPr defaultColWidth="11" defaultRowHeight="13.8"/>
  <cols>
    <col min="1" max="1" width="4.33333333333333" customWidth="1"/>
    <col min="2" max="2" width="8" customWidth="1"/>
    <col min="3" max="3" width="20.8333333333333" customWidth="1"/>
    <col min="4" max="4" width="40.8333333333333" customWidth="1"/>
    <col min="5" max="7" width="10.8333333333333" customWidth="1"/>
    <col min="8" max="9" width="20.8333333333333" style="2" customWidth="1"/>
    <col min="10" max="10" width="17" customWidth="1"/>
    <col min="11" max="11" width="14.5" customWidth="1"/>
  </cols>
  <sheetData>
    <row r="1" ht="25.8" spans="1:10">
      <c r="A1" s="3" t="s">
        <v>22</v>
      </c>
      <c r="B1" s="3"/>
      <c r="C1" s="3"/>
      <c r="D1" s="3"/>
      <c r="E1" s="3"/>
      <c r="F1" s="3"/>
      <c r="G1" s="3"/>
      <c r="H1" s="3"/>
      <c r="I1" s="3"/>
      <c r="J1" s="3"/>
    </row>
    <row r="2" ht="15" customHeight="1" spans="1:10">
      <c r="A2" s="4" t="s">
        <v>1</v>
      </c>
      <c r="B2" s="4"/>
      <c r="C2" s="5" t="s">
        <v>2</v>
      </c>
      <c r="D2" s="5"/>
      <c r="E2" s="5"/>
      <c r="F2" s="5"/>
      <c r="G2" s="5"/>
      <c r="H2" s="5"/>
      <c r="I2" s="5"/>
      <c r="J2" s="5"/>
    </row>
    <row r="3" ht="15" customHeight="1" spans="1:10">
      <c r="A3" s="4" t="s">
        <v>3</v>
      </c>
      <c r="B3" s="4"/>
      <c r="C3" s="5" t="s">
        <v>4</v>
      </c>
      <c r="D3" s="5"/>
      <c r="E3" s="5"/>
      <c r="F3" s="5"/>
      <c r="G3" s="5"/>
      <c r="H3" s="5"/>
      <c r="I3" s="5"/>
      <c r="J3" s="5"/>
    </row>
    <row r="4" ht="15" customHeight="1" spans="1:10">
      <c r="A4" s="6" t="s">
        <v>5</v>
      </c>
      <c r="B4" s="6"/>
      <c r="C4" s="5" t="s">
        <v>6</v>
      </c>
      <c r="D4" s="5"/>
      <c r="E4" s="5"/>
      <c r="F4" s="5"/>
      <c r="G4" s="5"/>
      <c r="H4" s="5"/>
      <c r="I4" s="5"/>
      <c r="J4" s="5"/>
    </row>
    <row r="5" ht="15" customHeight="1" spans="1:10">
      <c r="A5" s="8" t="s">
        <v>7</v>
      </c>
      <c r="B5" s="8" t="s">
        <v>23</v>
      </c>
      <c r="C5" s="8" t="s">
        <v>24</v>
      </c>
      <c r="D5" s="8" t="s">
        <v>25</v>
      </c>
      <c r="E5" s="8" t="s">
        <v>26</v>
      </c>
      <c r="F5" s="8" t="s">
        <v>27</v>
      </c>
      <c r="G5" s="8" t="s">
        <v>28</v>
      </c>
      <c r="H5" s="9" t="s">
        <v>29</v>
      </c>
      <c r="I5" s="9" t="s">
        <v>9</v>
      </c>
      <c r="J5" s="8" t="s">
        <v>30</v>
      </c>
    </row>
    <row r="6" ht="15" customHeight="1" spans="1:10">
      <c r="A6" s="141">
        <v>1</v>
      </c>
      <c r="B6" s="8" t="s">
        <v>15</v>
      </c>
      <c r="C6" s="8"/>
      <c r="D6" s="8"/>
      <c r="E6" s="8"/>
      <c r="F6" s="8"/>
      <c r="G6" s="8"/>
      <c r="H6" s="8"/>
      <c r="I6" s="8"/>
      <c r="J6" s="8"/>
    </row>
    <row r="7" ht="52.8" spans="1:10">
      <c r="A7" s="141">
        <v>2</v>
      </c>
      <c r="B7" s="15" t="s">
        <v>31</v>
      </c>
      <c r="C7" s="15" t="s">
        <v>32</v>
      </c>
      <c r="D7" s="142" t="s">
        <v>33</v>
      </c>
      <c r="E7" s="11">
        <v>10</v>
      </c>
      <c r="F7" s="11" t="s">
        <v>34</v>
      </c>
      <c r="G7" s="15">
        <v>2</v>
      </c>
      <c r="H7" s="143">
        <v>500</v>
      </c>
      <c r="I7" s="118">
        <f t="shared" ref="I7:I21" si="0">E7*G7*H7</f>
        <v>10000</v>
      </c>
      <c r="J7" s="15" t="s">
        <v>35</v>
      </c>
    </row>
    <row r="8" ht="52.8" spans="1:10">
      <c r="A8" s="141">
        <v>3</v>
      </c>
      <c r="B8" s="15" t="s">
        <v>31</v>
      </c>
      <c r="C8" s="15" t="s">
        <v>36</v>
      </c>
      <c r="D8" s="142" t="s">
        <v>33</v>
      </c>
      <c r="E8" s="11">
        <v>10</v>
      </c>
      <c r="F8" s="11" t="s">
        <v>34</v>
      </c>
      <c r="G8" s="15">
        <v>2</v>
      </c>
      <c r="H8" s="143">
        <v>500</v>
      </c>
      <c r="I8" s="118">
        <f t="shared" si="0"/>
        <v>10000</v>
      </c>
      <c r="J8" s="15" t="s">
        <v>35</v>
      </c>
    </row>
    <row r="9" ht="60" spans="1:10">
      <c r="A9" s="141">
        <v>4</v>
      </c>
      <c r="B9" s="15" t="s">
        <v>31</v>
      </c>
      <c r="C9" s="15" t="s">
        <v>37</v>
      </c>
      <c r="D9" s="144" t="s">
        <v>38</v>
      </c>
      <c r="E9" s="11">
        <v>10</v>
      </c>
      <c r="F9" s="11" t="s">
        <v>34</v>
      </c>
      <c r="G9" s="15">
        <v>2</v>
      </c>
      <c r="H9" s="143">
        <v>550</v>
      </c>
      <c r="I9" s="118">
        <f t="shared" si="0"/>
        <v>11000</v>
      </c>
      <c r="J9" s="15" t="s">
        <v>35</v>
      </c>
    </row>
    <row r="10" ht="60" spans="1:10">
      <c r="A10" s="141">
        <v>5</v>
      </c>
      <c r="B10" s="15" t="s">
        <v>31</v>
      </c>
      <c r="C10" s="15" t="s">
        <v>39</v>
      </c>
      <c r="D10" s="144" t="s">
        <v>38</v>
      </c>
      <c r="E10" s="11">
        <v>10</v>
      </c>
      <c r="F10" s="11" t="s">
        <v>34</v>
      </c>
      <c r="G10" s="15">
        <v>2</v>
      </c>
      <c r="H10" s="143">
        <v>550</v>
      </c>
      <c r="I10" s="118">
        <f t="shared" si="0"/>
        <v>11000</v>
      </c>
      <c r="J10" s="15" t="s">
        <v>35</v>
      </c>
    </row>
    <row r="11" ht="20.25" customHeight="1" spans="1:10">
      <c r="A11" s="141">
        <v>6</v>
      </c>
      <c r="B11" s="15" t="s">
        <v>40</v>
      </c>
      <c r="C11" s="11" t="s">
        <v>41</v>
      </c>
      <c r="D11" s="11" t="s">
        <v>42</v>
      </c>
      <c r="E11" s="11">
        <v>12</v>
      </c>
      <c r="F11" s="11" t="s">
        <v>43</v>
      </c>
      <c r="G11" s="15">
        <v>1</v>
      </c>
      <c r="H11" s="19">
        <v>25</v>
      </c>
      <c r="I11" s="118">
        <f t="shared" si="0"/>
        <v>300</v>
      </c>
      <c r="J11" s="15"/>
    </row>
    <row r="12" ht="20.25" customHeight="1" spans="1:11">
      <c r="A12" s="141">
        <v>7</v>
      </c>
      <c r="B12" s="15" t="s">
        <v>44</v>
      </c>
      <c r="C12" s="11" t="s">
        <v>45</v>
      </c>
      <c r="D12" s="11"/>
      <c r="E12" s="11">
        <v>12</v>
      </c>
      <c r="F12" s="11" t="s">
        <v>46</v>
      </c>
      <c r="G12" s="15">
        <v>1</v>
      </c>
      <c r="H12" s="19">
        <v>500</v>
      </c>
      <c r="I12" s="118">
        <f t="shared" si="0"/>
        <v>6000</v>
      </c>
      <c r="J12" s="15" t="s">
        <v>47</v>
      </c>
      <c r="K12" s="145" t="s">
        <v>48</v>
      </c>
    </row>
    <row r="13" ht="20.25" customHeight="1" spans="1:10">
      <c r="A13" s="141">
        <v>8</v>
      </c>
      <c r="B13" s="15" t="s">
        <v>40</v>
      </c>
      <c r="C13" s="11" t="s">
        <v>49</v>
      </c>
      <c r="D13" s="11" t="s">
        <v>50</v>
      </c>
      <c r="E13" s="11">
        <v>800</v>
      </c>
      <c r="F13" s="11" t="s">
        <v>51</v>
      </c>
      <c r="G13" s="15">
        <v>1</v>
      </c>
      <c r="H13" s="19">
        <v>10</v>
      </c>
      <c r="I13" s="118">
        <f t="shared" si="0"/>
        <v>8000</v>
      </c>
      <c r="J13" s="15"/>
    </row>
    <row r="14" ht="20.25" customHeight="1" spans="1:10">
      <c r="A14" s="141">
        <v>9</v>
      </c>
      <c r="B14" s="15" t="s">
        <v>40</v>
      </c>
      <c r="C14" s="11" t="s">
        <v>52</v>
      </c>
      <c r="D14" s="11" t="s">
        <v>53</v>
      </c>
      <c r="E14" s="11">
        <v>850</v>
      </c>
      <c r="F14" s="11" t="s">
        <v>51</v>
      </c>
      <c r="G14" s="15">
        <v>1</v>
      </c>
      <c r="H14" s="19">
        <v>0.8</v>
      </c>
      <c r="I14" s="118">
        <f t="shared" si="0"/>
        <v>680</v>
      </c>
      <c r="J14" s="15"/>
    </row>
    <row r="15" ht="45" spans="1:10">
      <c r="A15" s="141">
        <v>10</v>
      </c>
      <c r="B15" s="15" t="s">
        <v>40</v>
      </c>
      <c r="C15" s="12" t="s">
        <v>54</v>
      </c>
      <c r="D15" s="137" t="s">
        <v>55</v>
      </c>
      <c r="E15" s="12">
        <v>800</v>
      </c>
      <c r="F15" s="14" t="s">
        <v>43</v>
      </c>
      <c r="G15" s="15">
        <v>1</v>
      </c>
      <c r="H15" s="127">
        <v>4</v>
      </c>
      <c r="I15" s="118">
        <f t="shared" si="0"/>
        <v>3200</v>
      </c>
      <c r="J15" s="15"/>
    </row>
    <row r="16" ht="20.25" customHeight="1" spans="1:10">
      <c r="A16" s="141">
        <v>11</v>
      </c>
      <c r="B16" s="15" t="s">
        <v>40</v>
      </c>
      <c r="C16" s="11" t="s">
        <v>56</v>
      </c>
      <c r="D16" s="11"/>
      <c r="E16" s="11">
        <v>8000</v>
      </c>
      <c r="F16" s="11" t="s">
        <v>43</v>
      </c>
      <c r="G16" s="15">
        <v>1</v>
      </c>
      <c r="H16" s="19">
        <v>0.95</v>
      </c>
      <c r="I16" s="118">
        <f t="shared" si="0"/>
        <v>7600</v>
      </c>
      <c r="J16" s="15"/>
    </row>
    <row r="17" ht="20.25" customHeight="1" spans="1:10">
      <c r="A17" s="141">
        <v>12</v>
      </c>
      <c r="B17" s="15" t="s">
        <v>40</v>
      </c>
      <c r="C17" s="12" t="s">
        <v>57</v>
      </c>
      <c r="D17" s="13" t="s">
        <v>58</v>
      </c>
      <c r="E17" s="12">
        <v>10</v>
      </c>
      <c r="F17" s="14" t="s">
        <v>59</v>
      </c>
      <c r="G17" s="15">
        <v>1</v>
      </c>
      <c r="H17" s="127">
        <v>350</v>
      </c>
      <c r="I17" s="118">
        <f t="shared" si="0"/>
        <v>3500</v>
      </c>
      <c r="J17" s="15" t="s">
        <v>60</v>
      </c>
    </row>
    <row r="18" ht="20.25" customHeight="1" spans="1:11">
      <c r="A18" s="141">
        <v>13</v>
      </c>
      <c r="B18" s="15" t="s">
        <v>40</v>
      </c>
      <c r="C18" s="11" t="s">
        <v>61</v>
      </c>
      <c r="D18" s="11" t="s">
        <v>62</v>
      </c>
      <c r="E18" s="11">
        <v>31.5</v>
      </c>
      <c r="F18" s="11" t="s">
        <v>43</v>
      </c>
      <c r="G18" s="15">
        <v>1</v>
      </c>
      <c r="H18" s="120">
        <v>160</v>
      </c>
      <c r="I18" s="118">
        <f t="shared" si="0"/>
        <v>5040</v>
      </c>
      <c r="J18" s="15"/>
      <c r="K18" s="146"/>
    </row>
    <row r="19" ht="20.25" customHeight="1" spans="1:11">
      <c r="A19" s="141">
        <v>14</v>
      </c>
      <c r="B19" s="15" t="s">
        <v>40</v>
      </c>
      <c r="C19" s="11" t="s">
        <v>63</v>
      </c>
      <c r="D19" s="11" t="s">
        <v>64</v>
      </c>
      <c r="E19" s="11">
        <v>21</v>
      </c>
      <c r="F19" s="11" t="s">
        <v>43</v>
      </c>
      <c r="G19" s="15">
        <v>1</v>
      </c>
      <c r="H19" s="120">
        <v>160</v>
      </c>
      <c r="I19" s="118">
        <f t="shared" si="0"/>
        <v>3360</v>
      </c>
      <c r="J19" s="15"/>
      <c r="K19" s="146"/>
    </row>
    <row r="20" ht="20.25" customHeight="1" spans="1:11">
      <c r="A20" s="141">
        <v>15</v>
      </c>
      <c r="B20" s="15" t="s">
        <v>40</v>
      </c>
      <c r="C20" s="11" t="s">
        <v>65</v>
      </c>
      <c r="D20" s="11" t="s">
        <v>66</v>
      </c>
      <c r="E20" s="11">
        <v>16</v>
      </c>
      <c r="F20" s="11" t="s">
        <v>43</v>
      </c>
      <c r="G20" s="15">
        <v>1</v>
      </c>
      <c r="H20" s="120">
        <v>250</v>
      </c>
      <c r="I20" s="118">
        <f t="shared" si="0"/>
        <v>4000</v>
      </c>
      <c r="J20" s="15" t="s">
        <v>67</v>
      </c>
      <c r="K20" s="146"/>
    </row>
    <row r="21" ht="20.25" customHeight="1" spans="1:10">
      <c r="A21" s="141">
        <v>16</v>
      </c>
      <c r="B21" s="15" t="s">
        <v>40</v>
      </c>
      <c r="C21" s="11" t="s">
        <v>68</v>
      </c>
      <c r="D21" s="12" t="s">
        <v>69</v>
      </c>
      <c r="E21" s="12">
        <v>8</v>
      </c>
      <c r="F21" s="12" t="s">
        <v>43</v>
      </c>
      <c r="G21" s="13">
        <v>1</v>
      </c>
      <c r="H21" s="127">
        <v>0</v>
      </c>
      <c r="I21" s="119">
        <f t="shared" si="0"/>
        <v>0</v>
      </c>
      <c r="J21" s="13"/>
    </row>
    <row r="22" ht="15" customHeight="1" spans="1:10">
      <c r="A22" s="141">
        <v>17</v>
      </c>
      <c r="B22" s="22" t="s">
        <v>17</v>
      </c>
      <c r="C22" s="22"/>
      <c r="D22" s="22"/>
      <c r="E22" s="22"/>
      <c r="F22" s="22"/>
      <c r="G22" s="22"/>
      <c r="H22" s="22"/>
      <c r="I22" s="9">
        <f>SUM(I7:I21)</f>
        <v>83680</v>
      </c>
      <c r="J22" s="10"/>
    </row>
    <row r="23" ht="22.8" spans="1:10">
      <c r="A23" s="23"/>
      <c r="B23" s="23"/>
      <c r="C23" s="23"/>
      <c r="D23" s="23"/>
      <c r="E23" s="23"/>
      <c r="F23" s="23"/>
      <c r="G23" s="23"/>
      <c r="H23" s="24"/>
      <c r="I23" s="24"/>
      <c r="J23" s="23"/>
    </row>
    <row r="24" ht="22.8" spans="1:10">
      <c r="A24" s="23"/>
      <c r="B24" s="23"/>
      <c r="C24" s="23"/>
      <c r="D24" s="23"/>
      <c r="E24" s="23"/>
      <c r="F24" s="23"/>
      <c r="G24" s="23"/>
      <c r="H24" s="24"/>
      <c r="I24" s="24"/>
      <c r="J24" s="23"/>
    </row>
    <row r="25" ht="22.8" spans="1:10">
      <c r="A25" s="23"/>
      <c r="B25" s="23"/>
      <c r="C25" s="23"/>
      <c r="D25" s="23"/>
      <c r="E25" s="23"/>
      <c r="F25" s="23"/>
      <c r="G25" s="23"/>
      <c r="H25" s="24"/>
      <c r="I25" s="24"/>
      <c r="J25" s="23"/>
    </row>
    <row r="26" ht="22.8" spans="1:10">
      <c r="A26" s="23"/>
      <c r="B26" s="23"/>
      <c r="C26" s="23"/>
      <c r="D26" s="23"/>
      <c r="E26" s="23"/>
      <c r="F26" s="23"/>
      <c r="G26" s="23"/>
      <c r="H26" s="24"/>
      <c r="I26" s="24"/>
      <c r="J26" s="23"/>
    </row>
    <row r="27" ht="22.8" spans="1:10">
      <c r="A27" s="23"/>
      <c r="B27" s="23"/>
      <c r="C27" s="23"/>
      <c r="D27" s="23"/>
      <c r="E27" s="23"/>
      <c r="F27" s="23"/>
      <c r="G27" s="23"/>
      <c r="H27" s="24"/>
      <c r="I27" s="24"/>
      <c r="J27" s="23"/>
    </row>
    <row r="28" ht="22.8" spans="1:10">
      <c r="A28" s="23"/>
      <c r="B28" s="23"/>
      <c r="C28" s="23"/>
      <c r="D28" s="23"/>
      <c r="E28" s="23"/>
      <c r="F28" s="23"/>
      <c r="G28" s="23"/>
      <c r="H28" s="24"/>
      <c r="I28" s="24"/>
      <c r="J28" s="23"/>
    </row>
    <row r="29" ht="22.8" spans="1:10">
      <c r="A29" s="23"/>
      <c r="B29" s="23"/>
      <c r="C29" s="23"/>
      <c r="D29" s="23"/>
      <c r="E29" s="23"/>
      <c r="F29" s="23"/>
      <c r="G29" s="23"/>
      <c r="H29" s="24"/>
      <c r="I29" s="24"/>
      <c r="J29" s="23"/>
    </row>
    <row r="30" ht="22.8" spans="1:10">
      <c r="A30" s="23"/>
      <c r="B30" s="23"/>
      <c r="C30" s="23"/>
      <c r="D30" s="23"/>
      <c r="E30" s="23"/>
      <c r="F30" s="23"/>
      <c r="G30" s="23"/>
      <c r="H30" s="24"/>
      <c r="I30" s="24"/>
      <c r="J30" s="23"/>
    </row>
    <row r="31" ht="22.8" spans="1:10">
      <c r="A31" s="23"/>
      <c r="B31" s="23"/>
      <c r="C31" s="23"/>
      <c r="D31" s="23"/>
      <c r="E31" s="23"/>
      <c r="F31" s="23"/>
      <c r="G31" s="23"/>
      <c r="H31" s="24"/>
      <c r="I31" s="24"/>
      <c r="J31" s="23"/>
    </row>
    <row r="32" ht="22.8" spans="1:10">
      <c r="A32" s="23"/>
      <c r="B32" s="23"/>
      <c r="C32" s="23"/>
      <c r="D32" s="23"/>
      <c r="E32" s="23"/>
      <c r="F32" s="23"/>
      <c r="G32" s="23"/>
      <c r="H32" s="24"/>
      <c r="I32" s="24"/>
      <c r="J32" s="23"/>
    </row>
    <row r="33" ht="22.8" spans="1:10">
      <c r="A33" s="23"/>
      <c r="B33" s="23"/>
      <c r="C33" s="23"/>
      <c r="D33" s="23"/>
      <c r="E33" s="23"/>
      <c r="F33" s="23"/>
      <c r="G33" s="23"/>
      <c r="H33" s="24"/>
      <c r="I33" s="24"/>
      <c r="J33" s="23"/>
    </row>
    <row r="34" ht="22.8" spans="1:10">
      <c r="A34" s="23"/>
      <c r="B34" s="23"/>
      <c r="C34" s="23"/>
      <c r="D34" s="23"/>
      <c r="E34" s="23"/>
      <c r="F34" s="23"/>
      <c r="G34" s="23"/>
      <c r="H34" s="24"/>
      <c r="I34" s="24"/>
      <c r="J34" s="23"/>
    </row>
    <row r="35" ht="22.8" spans="1:10">
      <c r="A35" s="23"/>
      <c r="B35" s="23"/>
      <c r="C35" s="23"/>
      <c r="D35" s="23"/>
      <c r="E35" s="23"/>
      <c r="F35" s="23"/>
      <c r="G35" s="23"/>
      <c r="H35" s="24"/>
      <c r="I35" s="24"/>
      <c r="J35" s="23"/>
    </row>
    <row r="36" ht="22.8" spans="1:10">
      <c r="A36" s="23"/>
      <c r="B36" s="23"/>
      <c r="C36" s="23"/>
      <c r="D36" s="23"/>
      <c r="E36" s="23"/>
      <c r="F36" s="23"/>
      <c r="G36" s="23"/>
      <c r="H36" s="24"/>
      <c r="I36" s="24"/>
      <c r="J36" s="23"/>
    </row>
    <row r="37" ht="22.8" spans="1:10">
      <c r="A37" s="23"/>
      <c r="B37" s="23"/>
      <c r="C37" s="23"/>
      <c r="D37" s="23"/>
      <c r="E37" s="23"/>
      <c r="F37" s="23"/>
      <c r="G37" s="23"/>
      <c r="H37" s="24"/>
      <c r="I37" s="24"/>
      <c r="J37" s="23"/>
    </row>
    <row r="38" ht="22.8" spans="1:10">
      <c r="A38" s="23"/>
      <c r="B38" s="23"/>
      <c r="C38" s="23"/>
      <c r="D38" s="23"/>
      <c r="E38" s="23"/>
      <c r="F38" s="23"/>
      <c r="G38" s="23"/>
      <c r="H38" s="24"/>
      <c r="I38" s="24"/>
      <c r="J38" s="23"/>
    </row>
    <row r="39" ht="22.8" spans="1:10">
      <c r="A39" s="23"/>
      <c r="B39" s="23"/>
      <c r="C39" s="23"/>
      <c r="D39" s="23"/>
      <c r="E39" s="23"/>
      <c r="F39" s="23"/>
      <c r="G39" s="23"/>
      <c r="H39" s="24"/>
      <c r="I39" s="24"/>
      <c r="J39" s="23"/>
    </row>
    <row r="40" ht="22.8" spans="1:10">
      <c r="A40" s="23"/>
      <c r="B40" s="23"/>
      <c r="C40" s="23"/>
      <c r="D40" s="23"/>
      <c r="E40" s="23"/>
      <c r="F40" s="23"/>
      <c r="G40" s="23"/>
      <c r="H40" s="24"/>
      <c r="I40" s="24"/>
      <c r="J40" s="23"/>
    </row>
    <row r="41" ht="22.8" spans="1:10">
      <c r="A41" s="23"/>
      <c r="B41" s="23"/>
      <c r="C41" s="23"/>
      <c r="D41" s="23"/>
      <c r="E41" s="23"/>
      <c r="F41" s="23"/>
      <c r="G41" s="23"/>
      <c r="H41" s="24"/>
      <c r="I41" s="24"/>
      <c r="J41" s="23"/>
    </row>
    <row r="42" ht="22.8" spans="1:10">
      <c r="A42" s="23"/>
      <c r="B42" s="23"/>
      <c r="C42" s="23"/>
      <c r="D42" s="23"/>
      <c r="E42" s="23"/>
      <c r="F42" s="23"/>
      <c r="G42" s="23"/>
      <c r="H42" s="24"/>
      <c r="I42" s="24"/>
      <c r="J42" s="23"/>
    </row>
    <row r="43" ht="22.8" spans="1:10">
      <c r="A43" s="23"/>
      <c r="B43" s="23"/>
      <c r="C43" s="23"/>
      <c r="D43" s="23"/>
      <c r="E43" s="23"/>
      <c r="F43" s="23"/>
      <c r="G43" s="23"/>
      <c r="H43" s="24"/>
      <c r="I43" s="24"/>
      <c r="J43" s="23"/>
    </row>
    <row r="44" ht="22.8" spans="1:10">
      <c r="A44" s="23"/>
      <c r="B44" s="23"/>
      <c r="C44" s="23"/>
      <c r="D44" s="23"/>
      <c r="E44" s="23"/>
      <c r="F44" s="23"/>
      <c r="G44" s="23"/>
      <c r="H44" s="24"/>
      <c r="I44" s="24"/>
      <c r="J44" s="23"/>
    </row>
    <row r="45" ht="22.8" spans="1:10">
      <c r="A45" s="23"/>
      <c r="B45" s="23"/>
      <c r="C45" s="23"/>
      <c r="D45" s="23"/>
      <c r="E45" s="23"/>
      <c r="F45" s="23"/>
      <c r="G45" s="23"/>
      <c r="H45" s="24"/>
      <c r="I45" s="24"/>
      <c r="J45" s="23"/>
    </row>
    <row r="46" ht="22.8" spans="1:10">
      <c r="A46" s="23"/>
      <c r="B46" s="23"/>
      <c r="C46" s="23"/>
      <c r="D46" s="23"/>
      <c r="E46" s="23"/>
      <c r="F46" s="23"/>
      <c r="G46" s="23"/>
      <c r="H46" s="24"/>
      <c r="I46" s="24"/>
      <c r="J46" s="23"/>
    </row>
    <row r="47" ht="22.8" spans="1:10">
      <c r="A47" s="23"/>
      <c r="B47" s="23"/>
      <c r="C47" s="23"/>
      <c r="D47" s="23"/>
      <c r="E47" s="23"/>
      <c r="F47" s="23"/>
      <c r="G47" s="23"/>
      <c r="H47" s="24"/>
      <c r="I47" s="24"/>
      <c r="J47" s="23"/>
    </row>
    <row r="48" ht="22.8" spans="1:10">
      <c r="A48" s="23"/>
      <c r="B48" s="23"/>
      <c r="C48" s="23"/>
      <c r="D48" s="23"/>
      <c r="E48" s="23"/>
      <c r="F48" s="23"/>
      <c r="G48" s="23"/>
      <c r="H48" s="24"/>
      <c r="I48" s="24"/>
      <c r="J48" s="23"/>
    </row>
    <row r="49" ht="22.8" spans="1:10">
      <c r="A49" s="23"/>
      <c r="B49" s="23"/>
      <c r="C49" s="23"/>
      <c r="D49" s="23"/>
      <c r="E49" s="23"/>
      <c r="F49" s="23"/>
      <c r="G49" s="23"/>
      <c r="H49" s="24"/>
      <c r="I49" s="24"/>
      <c r="J49" s="23"/>
    </row>
    <row r="50" ht="22.8" spans="1:10">
      <c r="A50" s="23"/>
      <c r="B50" s="23"/>
      <c r="C50" s="23"/>
      <c r="D50" s="23"/>
      <c r="E50" s="23"/>
      <c r="F50" s="23"/>
      <c r="G50" s="23"/>
      <c r="H50" s="24"/>
      <c r="I50" s="24"/>
      <c r="J50" s="23"/>
    </row>
    <row r="51" ht="22.8" spans="1:10">
      <c r="A51" s="23"/>
      <c r="B51" s="23"/>
      <c r="C51" s="23"/>
      <c r="D51" s="23"/>
      <c r="E51" s="23"/>
      <c r="F51" s="23"/>
      <c r="G51" s="23"/>
      <c r="H51" s="24"/>
      <c r="I51" s="24"/>
      <c r="J51" s="23"/>
    </row>
    <row r="52" ht="22.8" spans="1:10">
      <c r="A52" s="23"/>
      <c r="B52" s="23"/>
      <c r="C52" s="23"/>
      <c r="D52" s="23"/>
      <c r="E52" s="23"/>
      <c r="F52" s="23"/>
      <c r="G52" s="23"/>
      <c r="H52" s="24"/>
      <c r="I52" s="24"/>
      <c r="J52" s="23"/>
    </row>
    <row r="53" ht="22.8" spans="1:10">
      <c r="A53" s="23"/>
      <c r="B53" s="23"/>
      <c r="C53" s="23"/>
      <c r="D53" s="23"/>
      <c r="E53" s="23"/>
      <c r="F53" s="23"/>
      <c r="G53" s="23"/>
      <c r="H53" s="24"/>
      <c r="I53" s="24"/>
      <c r="J53" s="23"/>
    </row>
    <row r="54" ht="22.8" spans="1:10">
      <c r="A54" s="23"/>
      <c r="B54" s="23"/>
      <c r="C54" s="23"/>
      <c r="D54" s="23"/>
      <c r="E54" s="23"/>
      <c r="F54" s="23"/>
      <c r="G54" s="23"/>
      <c r="H54" s="24"/>
      <c r="I54" s="24"/>
      <c r="J54" s="23"/>
    </row>
    <row r="55" ht="22.8" spans="1:10">
      <c r="A55" s="23"/>
      <c r="B55" s="23"/>
      <c r="C55" s="23"/>
      <c r="D55" s="23"/>
      <c r="E55" s="23"/>
      <c r="F55" s="23"/>
      <c r="G55" s="23"/>
      <c r="H55" s="24"/>
      <c r="I55" s="24"/>
      <c r="J55" s="23"/>
    </row>
    <row r="56" ht="22.8" spans="1:10">
      <c r="A56" s="23"/>
      <c r="B56" s="23"/>
      <c r="C56" s="23"/>
      <c r="D56" s="23"/>
      <c r="E56" s="23"/>
      <c r="F56" s="23"/>
      <c r="G56" s="23"/>
      <c r="H56" s="24"/>
      <c r="I56" s="24"/>
      <c r="J56" s="23"/>
    </row>
    <row r="57" ht="22.8" spans="1:10">
      <c r="A57" s="23"/>
      <c r="B57" s="23"/>
      <c r="C57" s="23"/>
      <c r="D57" s="23"/>
      <c r="E57" s="23"/>
      <c r="F57" s="23"/>
      <c r="G57" s="23"/>
      <c r="H57" s="24"/>
      <c r="I57" s="24"/>
      <c r="J57" s="23"/>
    </row>
    <row r="58" ht="22.8" spans="1:10">
      <c r="A58" s="23"/>
      <c r="B58" s="23"/>
      <c r="C58" s="23"/>
      <c r="D58" s="23"/>
      <c r="E58" s="23"/>
      <c r="F58" s="23"/>
      <c r="G58" s="23"/>
      <c r="H58" s="24"/>
      <c r="I58" s="24"/>
      <c r="J58" s="23"/>
    </row>
    <row r="59" ht="22.8" spans="1:10">
      <c r="A59" s="23"/>
      <c r="B59" s="23"/>
      <c r="C59" s="23"/>
      <c r="D59" s="23"/>
      <c r="E59" s="23"/>
      <c r="F59" s="23"/>
      <c r="G59" s="23"/>
      <c r="H59" s="24"/>
      <c r="I59" s="24"/>
      <c r="J59" s="23"/>
    </row>
    <row r="60" ht="22.8" spans="1:10">
      <c r="A60" s="23"/>
      <c r="B60" s="23"/>
      <c r="C60" s="23"/>
      <c r="D60" s="23"/>
      <c r="E60" s="23"/>
      <c r="F60" s="23"/>
      <c r="G60" s="23"/>
      <c r="H60" s="24"/>
      <c r="I60" s="24"/>
      <c r="J60" s="23"/>
    </row>
    <row r="61" ht="22.8" spans="1:10">
      <c r="A61" s="23"/>
      <c r="B61" s="23"/>
      <c r="C61" s="23"/>
      <c r="D61" s="23"/>
      <c r="E61" s="23"/>
      <c r="F61" s="23"/>
      <c r="G61" s="23"/>
      <c r="H61" s="24"/>
      <c r="I61" s="24"/>
      <c r="J61" s="23"/>
    </row>
    <row r="62" ht="22.8" spans="1:10">
      <c r="A62" s="23"/>
      <c r="B62" s="23"/>
      <c r="C62" s="23"/>
      <c r="D62" s="23"/>
      <c r="E62" s="23"/>
      <c r="F62" s="23"/>
      <c r="G62" s="23"/>
      <c r="H62" s="24"/>
      <c r="I62" s="24"/>
      <c r="J62" s="23"/>
    </row>
    <row r="63" ht="22.8" spans="1:10">
      <c r="A63" s="23"/>
      <c r="B63" s="23"/>
      <c r="C63" s="23"/>
      <c r="D63" s="23"/>
      <c r="E63" s="23"/>
      <c r="F63" s="23"/>
      <c r="G63" s="23"/>
      <c r="H63" s="24"/>
      <c r="I63" s="24"/>
      <c r="J63" s="23"/>
    </row>
    <row r="64" ht="22.8" spans="1:10">
      <c r="A64" s="23"/>
      <c r="B64" s="23"/>
      <c r="C64" s="23"/>
      <c r="D64" s="23"/>
      <c r="E64" s="23"/>
      <c r="F64" s="23"/>
      <c r="G64" s="23"/>
      <c r="H64" s="24"/>
      <c r="I64" s="24"/>
      <c r="J64" s="23"/>
    </row>
    <row r="65" ht="22.8" spans="1:10">
      <c r="A65" s="23"/>
      <c r="B65" s="23"/>
      <c r="C65" s="23"/>
      <c r="D65" s="23"/>
      <c r="E65" s="23"/>
      <c r="F65" s="23"/>
      <c r="G65" s="23"/>
      <c r="H65" s="24"/>
      <c r="I65" s="24"/>
      <c r="J65" s="23"/>
    </row>
    <row r="66" ht="22.8" spans="1:10">
      <c r="A66" s="23"/>
      <c r="B66" s="23"/>
      <c r="C66" s="23"/>
      <c r="D66" s="23"/>
      <c r="E66" s="23"/>
      <c r="F66" s="23"/>
      <c r="G66" s="23"/>
      <c r="H66" s="24"/>
      <c r="I66" s="24"/>
      <c r="J66" s="23"/>
    </row>
    <row r="67" ht="22.8" spans="1:10">
      <c r="A67" s="23"/>
      <c r="B67" s="23"/>
      <c r="C67" s="23"/>
      <c r="D67" s="23"/>
      <c r="E67" s="23"/>
      <c r="F67" s="23"/>
      <c r="G67" s="23"/>
      <c r="H67" s="24"/>
      <c r="I67" s="24"/>
      <c r="J67" s="23"/>
    </row>
    <row r="68" ht="22.8" spans="1:10">
      <c r="A68" s="23"/>
      <c r="B68" s="23"/>
      <c r="C68" s="23"/>
      <c r="D68" s="23"/>
      <c r="E68" s="23"/>
      <c r="F68" s="23"/>
      <c r="G68" s="23"/>
      <c r="H68" s="24"/>
      <c r="I68" s="24"/>
      <c r="J68" s="23"/>
    </row>
    <row r="69" ht="22.8" spans="1:10">
      <c r="A69" s="23"/>
      <c r="B69" s="23"/>
      <c r="C69" s="23"/>
      <c r="D69" s="23"/>
      <c r="E69" s="23"/>
      <c r="F69" s="23"/>
      <c r="G69" s="23"/>
      <c r="H69" s="24"/>
      <c r="I69" s="24"/>
      <c r="J69" s="23"/>
    </row>
    <row r="70" ht="22.8" spans="1:10">
      <c r="A70" s="23"/>
      <c r="B70" s="23"/>
      <c r="C70" s="23"/>
      <c r="D70" s="23"/>
      <c r="E70" s="23"/>
      <c r="F70" s="23"/>
      <c r="G70" s="23"/>
      <c r="H70" s="24"/>
      <c r="I70" s="24"/>
      <c r="J70" s="23"/>
    </row>
    <row r="71" ht="22.8" spans="1:10">
      <c r="A71" s="23"/>
      <c r="B71" s="23"/>
      <c r="C71" s="23"/>
      <c r="D71" s="23"/>
      <c r="E71" s="23"/>
      <c r="F71" s="23"/>
      <c r="G71" s="23"/>
      <c r="H71" s="24"/>
      <c r="I71" s="24"/>
      <c r="J71" s="23"/>
    </row>
    <row r="72" ht="22.8" spans="1:10">
      <c r="A72" s="23"/>
      <c r="B72" s="23"/>
      <c r="C72" s="23"/>
      <c r="D72" s="23"/>
      <c r="E72" s="23"/>
      <c r="F72" s="23"/>
      <c r="G72" s="23"/>
      <c r="H72" s="24"/>
      <c r="I72" s="24"/>
      <c r="J72" s="23"/>
    </row>
    <row r="73" ht="22.8" spans="1:10">
      <c r="A73" s="23"/>
      <c r="B73" s="23"/>
      <c r="C73" s="23"/>
      <c r="D73" s="23"/>
      <c r="E73" s="23"/>
      <c r="F73" s="23"/>
      <c r="G73" s="23"/>
      <c r="H73" s="24"/>
      <c r="I73" s="24"/>
      <c r="J73" s="23"/>
    </row>
    <row r="74" ht="22.8" spans="1:10">
      <c r="A74" s="23"/>
      <c r="B74" s="23"/>
      <c r="C74" s="23"/>
      <c r="D74" s="23"/>
      <c r="E74" s="23"/>
      <c r="F74" s="23"/>
      <c r="G74" s="23"/>
      <c r="H74" s="24"/>
      <c r="I74" s="24"/>
      <c r="J74" s="23"/>
    </row>
    <row r="75" ht="22.8" spans="1:10">
      <c r="A75" s="23"/>
      <c r="B75" s="23"/>
      <c r="C75" s="23"/>
      <c r="D75" s="23"/>
      <c r="E75" s="23"/>
      <c r="F75" s="23"/>
      <c r="G75" s="23"/>
      <c r="H75" s="24"/>
      <c r="I75" s="24"/>
      <c r="J75" s="23"/>
    </row>
    <row r="76" ht="22.8" spans="1:10">
      <c r="A76" s="23"/>
      <c r="B76" s="23"/>
      <c r="C76" s="23"/>
      <c r="D76" s="23"/>
      <c r="E76" s="23"/>
      <c r="F76" s="23"/>
      <c r="G76" s="23"/>
      <c r="H76" s="24"/>
      <c r="I76" s="24"/>
      <c r="J76" s="23"/>
    </row>
    <row r="77" ht="22.8" spans="1:10">
      <c r="A77" s="23"/>
      <c r="B77" s="23"/>
      <c r="C77" s="23"/>
      <c r="D77" s="23"/>
      <c r="E77" s="23"/>
      <c r="F77" s="23"/>
      <c r="G77" s="23"/>
      <c r="H77" s="24"/>
      <c r="I77" s="24"/>
      <c r="J77" s="23"/>
    </row>
    <row r="78" ht="22.8" spans="1:10">
      <c r="A78" s="23"/>
      <c r="B78" s="23"/>
      <c r="C78" s="23"/>
      <c r="D78" s="23"/>
      <c r="E78" s="23"/>
      <c r="F78" s="23"/>
      <c r="G78" s="23"/>
      <c r="H78" s="24"/>
      <c r="I78" s="24"/>
      <c r="J78" s="23"/>
    </row>
    <row r="79" ht="22.8" spans="1:10">
      <c r="A79" s="23"/>
      <c r="B79" s="23"/>
      <c r="C79" s="23"/>
      <c r="D79" s="23"/>
      <c r="E79" s="23"/>
      <c r="F79" s="23"/>
      <c r="G79" s="23"/>
      <c r="H79" s="24"/>
      <c r="I79" s="24"/>
      <c r="J79" s="23"/>
    </row>
    <row r="80" ht="22.8" spans="1:10">
      <c r="A80" s="23"/>
      <c r="B80" s="23"/>
      <c r="C80" s="23"/>
      <c r="D80" s="23"/>
      <c r="E80" s="23"/>
      <c r="F80" s="23"/>
      <c r="G80" s="23"/>
      <c r="H80" s="24"/>
      <c r="I80" s="24"/>
      <c r="J80" s="23"/>
    </row>
    <row r="81" ht="22.8" spans="1:10">
      <c r="A81" s="23"/>
      <c r="B81" s="23"/>
      <c r="C81" s="23"/>
      <c r="D81" s="23"/>
      <c r="E81" s="23"/>
      <c r="F81" s="23"/>
      <c r="G81" s="23"/>
      <c r="H81" s="24"/>
      <c r="I81" s="24"/>
      <c r="J81" s="23"/>
    </row>
    <row r="82" ht="22.8" spans="1:10">
      <c r="A82" s="23"/>
      <c r="B82" s="23"/>
      <c r="C82" s="23"/>
      <c r="D82" s="23"/>
      <c r="E82" s="23"/>
      <c r="F82" s="23"/>
      <c r="G82" s="23"/>
      <c r="H82" s="24"/>
      <c r="I82" s="24"/>
      <c r="J82" s="23"/>
    </row>
    <row r="83" ht="22.8" spans="1:10">
      <c r="A83" s="23"/>
      <c r="B83" s="23"/>
      <c r="C83" s="23"/>
      <c r="D83" s="23"/>
      <c r="E83" s="23"/>
      <c r="F83" s="23"/>
      <c r="G83" s="23"/>
      <c r="H83" s="24"/>
      <c r="I83" s="24"/>
      <c r="J83" s="23"/>
    </row>
    <row r="84" ht="22.8" spans="1:10">
      <c r="A84" s="23"/>
      <c r="B84" s="23"/>
      <c r="C84" s="23"/>
      <c r="D84" s="23"/>
      <c r="E84" s="23"/>
      <c r="F84" s="23"/>
      <c r="G84" s="23"/>
      <c r="H84" s="24"/>
      <c r="I84" s="24"/>
      <c r="J84" s="23"/>
    </row>
    <row r="85" ht="22.8" spans="1:10">
      <c r="A85" s="23"/>
      <c r="B85" s="23"/>
      <c r="C85" s="23"/>
      <c r="D85" s="23"/>
      <c r="E85" s="23"/>
      <c r="F85" s="23"/>
      <c r="G85" s="23"/>
      <c r="H85" s="24"/>
      <c r="I85" s="24"/>
      <c r="J85" s="23"/>
    </row>
    <row r="86" ht="22.8" spans="1:10">
      <c r="A86" s="23"/>
      <c r="B86" s="23"/>
      <c r="C86" s="23"/>
      <c r="D86" s="23"/>
      <c r="E86" s="23"/>
      <c r="F86" s="23"/>
      <c r="G86" s="23"/>
      <c r="H86" s="24"/>
      <c r="I86" s="24"/>
      <c r="J86" s="23"/>
    </row>
    <row r="87" ht="22.8" spans="1:10">
      <c r="A87" s="23"/>
      <c r="B87" s="23"/>
      <c r="C87" s="23"/>
      <c r="D87" s="23"/>
      <c r="E87" s="23"/>
      <c r="F87" s="23"/>
      <c r="G87" s="23"/>
      <c r="H87" s="24"/>
      <c r="I87" s="24"/>
      <c r="J87" s="23"/>
    </row>
    <row r="88" ht="22.8" spans="1:10">
      <c r="A88" s="23"/>
      <c r="B88" s="23"/>
      <c r="C88" s="23"/>
      <c r="D88" s="23"/>
      <c r="E88" s="23"/>
      <c r="F88" s="23"/>
      <c r="G88" s="23"/>
      <c r="H88" s="24"/>
      <c r="I88" s="24"/>
      <c r="J88" s="23"/>
    </row>
    <row r="89" ht="22.8" spans="1:10">
      <c r="A89" s="23"/>
      <c r="B89" s="23"/>
      <c r="C89" s="23"/>
      <c r="D89" s="23"/>
      <c r="E89" s="23"/>
      <c r="F89" s="23"/>
      <c r="G89" s="23"/>
      <c r="H89" s="24"/>
      <c r="I89" s="24"/>
      <c r="J89" s="23"/>
    </row>
    <row r="90" ht="22.8" spans="1:10">
      <c r="A90" s="23"/>
      <c r="B90" s="23"/>
      <c r="C90" s="23"/>
      <c r="D90" s="23"/>
      <c r="E90" s="23"/>
      <c r="F90" s="23"/>
      <c r="G90" s="23"/>
      <c r="H90" s="24"/>
      <c r="I90" s="24"/>
      <c r="J90" s="23"/>
    </row>
    <row r="91" ht="22.8" spans="1:10">
      <c r="A91" s="23"/>
      <c r="B91" s="23"/>
      <c r="C91" s="23"/>
      <c r="D91" s="23"/>
      <c r="E91" s="23"/>
      <c r="F91" s="23"/>
      <c r="G91" s="23"/>
      <c r="H91" s="24"/>
      <c r="I91" s="24"/>
      <c r="J91" s="23"/>
    </row>
    <row r="92" ht="22.8" spans="1:10">
      <c r="A92" s="23"/>
      <c r="B92" s="23"/>
      <c r="C92" s="23"/>
      <c r="D92" s="23"/>
      <c r="E92" s="23"/>
      <c r="F92" s="23"/>
      <c r="G92" s="23"/>
      <c r="H92" s="24"/>
      <c r="I92" s="24"/>
      <c r="J92" s="23"/>
    </row>
    <row r="93" ht="22.8" spans="1:10">
      <c r="A93" s="23"/>
      <c r="B93" s="23"/>
      <c r="C93" s="23"/>
      <c r="D93" s="23"/>
      <c r="E93" s="23"/>
      <c r="F93" s="23"/>
      <c r="G93" s="23"/>
      <c r="H93" s="24"/>
      <c r="I93" s="24"/>
      <c r="J93" s="23"/>
    </row>
    <row r="94" ht="22.8" spans="1:10">
      <c r="A94" s="23"/>
      <c r="B94" s="23"/>
      <c r="C94" s="23"/>
      <c r="D94" s="23"/>
      <c r="E94" s="23"/>
      <c r="F94" s="23"/>
      <c r="G94" s="23"/>
      <c r="H94" s="24"/>
      <c r="I94" s="24"/>
      <c r="J94" s="23"/>
    </row>
    <row r="95" ht="22.8" spans="1:10">
      <c r="A95" s="23"/>
      <c r="B95" s="23"/>
      <c r="C95" s="23"/>
      <c r="D95" s="23"/>
      <c r="E95" s="23"/>
      <c r="F95" s="23"/>
      <c r="G95" s="23"/>
      <c r="H95" s="24"/>
      <c r="I95" s="24"/>
      <c r="J95" s="23"/>
    </row>
    <row r="96" ht="22.8" spans="1:10">
      <c r="A96" s="23"/>
      <c r="B96" s="23"/>
      <c r="C96" s="23"/>
      <c r="D96" s="23"/>
      <c r="E96" s="23"/>
      <c r="F96" s="23"/>
      <c r="G96" s="23"/>
      <c r="H96" s="24"/>
      <c r="I96" s="24"/>
      <c r="J96" s="23"/>
    </row>
    <row r="97" ht="22.8" spans="1:10">
      <c r="A97" s="23"/>
      <c r="B97" s="23"/>
      <c r="C97" s="23"/>
      <c r="D97" s="23"/>
      <c r="E97" s="23"/>
      <c r="F97" s="23"/>
      <c r="G97" s="23"/>
      <c r="H97" s="24"/>
      <c r="I97" s="24"/>
      <c r="J97" s="23"/>
    </row>
    <row r="98" ht="22.8" spans="1:10">
      <c r="A98" s="23"/>
      <c r="B98" s="23"/>
      <c r="C98" s="23"/>
      <c r="D98" s="23"/>
      <c r="E98" s="23"/>
      <c r="F98" s="23"/>
      <c r="G98" s="23"/>
      <c r="H98" s="24"/>
      <c r="I98" s="24"/>
      <c r="J98" s="23"/>
    </row>
    <row r="99" ht="22.8" spans="1:10">
      <c r="A99" s="23"/>
      <c r="B99" s="23"/>
      <c r="C99" s="23"/>
      <c r="D99" s="23"/>
      <c r="E99" s="23"/>
      <c r="F99" s="23"/>
      <c r="G99" s="23"/>
      <c r="H99" s="24"/>
      <c r="I99" s="24"/>
      <c r="J99" s="23"/>
    </row>
    <row r="100" ht="22.8" spans="1:10">
      <c r="A100" s="23"/>
      <c r="B100" s="23"/>
      <c r="C100" s="23"/>
      <c r="D100" s="23"/>
      <c r="E100" s="23"/>
      <c r="F100" s="23"/>
      <c r="G100" s="23"/>
      <c r="H100" s="24"/>
      <c r="I100" s="24"/>
      <c r="J100" s="23"/>
    </row>
    <row r="101" ht="22.8" spans="1:10">
      <c r="A101" s="23"/>
      <c r="B101" s="23"/>
      <c r="C101" s="23"/>
      <c r="D101" s="23"/>
      <c r="E101" s="23"/>
      <c r="F101" s="23"/>
      <c r="G101" s="23"/>
      <c r="H101" s="24"/>
      <c r="I101" s="24"/>
      <c r="J101" s="23"/>
    </row>
    <row r="102" ht="22.8" spans="1:10">
      <c r="A102" s="23"/>
      <c r="B102" s="23"/>
      <c r="C102" s="23"/>
      <c r="D102" s="23"/>
      <c r="E102" s="23"/>
      <c r="F102" s="23"/>
      <c r="G102" s="23"/>
      <c r="H102" s="24"/>
      <c r="I102" s="24"/>
      <c r="J102" s="23"/>
    </row>
    <row r="103" ht="22.8" spans="1:10">
      <c r="A103" s="23"/>
      <c r="B103" s="23"/>
      <c r="C103" s="23"/>
      <c r="D103" s="23"/>
      <c r="E103" s="23"/>
      <c r="F103" s="23"/>
      <c r="G103" s="23"/>
      <c r="H103" s="24"/>
      <c r="I103" s="24"/>
      <c r="J103" s="23"/>
    </row>
    <row r="104" ht="22.8" spans="1:10">
      <c r="A104" s="23"/>
      <c r="B104" s="23"/>
      <c r="C104" s="23"/>
      <c r="D104" s="23"/>
      <c r="E104" s="23"/>
      <c r="F104" s="23"/>
      <c r="G104" s="23"/>
      <c r="H104" s="24"/>
      <c r="I104" s="24"/>
      <c r="J104" s="23"/>
    </row>
    <row r="105" ht="22.8" spans="1:10">
      <c r="A105" s="23"/>
      <c r="B105" s="23"/>
      <c r="C105" s="23"/>
      <c r="D105" s="23"/>
      <c r="E105" s="23"/>
      <c r="F105" s="23"/>
      <c r="G105" s="23"/>
      <c r="H105" s="24"/>
      <c r="I105" s="24"/>
      <c r="J105" s="23"/>
    </row>
    <row r="106" ht="22.8" spans="1:10">
      <c r="A106" s="23"/>
      <c r="B106" s="23"/>
      <c r="C106" s="23"/>
      <c r="D106" s="23"/>
      <c r="E106" s="23"/>
      <c r="F106" s="23"/>
      <c r="G106" s="23"/>
      <c r="H106" s="24"/>
      <c r="I106" s="24"/>
      <c r="J106" s="23"/>
    </row>
    <row r="107" ht="22.8" spans="1:10">
      <c r="A107" s="23"/>
      <c r="B107" s="23"/>
      <c r="C107" s="23"/>
      <c r="D107" s="23"/>
      <c r="E107" s="23"/>
      <c r="F107" s="23"/>
      <c r="G107" s="23"/>
      <c r="H107" s="24"/>
      <c r="I107" s="24"/>
      <c r="J107" s="23"/>
    </row>
    <row r="108" ht="22.8" spans="1:10">
      <c r="A108" s="23"/>
      <c r="B108" s="23"/>
      <c r="C108" s="23"/>
      <c r="D108" s="23"/>
      <c r="E108" s="23"/>
      <c r="F108" s="23"/>
      <c r="G108" s="23"/>
      <c r="H108" s="24"/>
      <c r="I108" s="24"/>
      <c r="J108" s="23"/>
    </row>
    <row r="109" ht="22.8" spans="1:10">
      <c r="A109" s="23"/>
      <c r="B109" s="23"/>
      <c r="C109" s="23"/>
      <c r="D109" s="23"/>
      <c r="E109" s="23"/>
      <c r="F109" s="23"/>
      <c r="G109" s="23"/>
      <c r="H109" s="24"/>
      <c r="I109" s="24"/>
      <c r="J109" s="23"/>
    </row>
    <row r="110" ht="22.8" spans="1:10">
      <c r="A110" s="23"/>
      <c r="B110" s="23"/>
      <c r="C110" s="23"/>
      <c r="D110" s="23"/>
      <c r="E110" s="23"/>
      <c r="F110" s="23"/>
      <c r="G110" s="23"/>
      <c r="H110" s="24"/>
      <c r="I110" s="24"/>
      <c r="J110" s="23"/>
    </row>
    <row r="111" ht="22.8" spans="1:10">
      <c r="A111" s="23"/>
      <c r="B111" s="23"/>
      <c r="C111" s="23"/>
      <c r="D111" s="23"/>
      <c r="E111" s="23"/>
      <c r="F111" s="23"/>
      <c r="G111" s="23"/>
      <c r="H111" s="24"/>
      <c r="I111" s="24"/>
      <c r="J111" s="23"/>
    </row>
    <row r="112" ht="22.8" spans="1:10">
      <c r="A112" s="23"/>
      <c r="B112" s="23"/>
      <c r="C112" s="23"/>
      <c r="D112" s="23"/>
      <c r="E112" s="23"/>
      <c r="F112" s="23"/>
      <c r="G112" s="23"/>
      <c r="H112" s="24"/>
      <c r="I112" s="24"/>
      <c r="J112" s="23"/>
    </row>
    <row r="113" ht="22.8" spans="1:10">
      <c r="A113" s="23"/>
      <c r="B113" s="23"/>
      <c r="C113" s="23"/>
      <c r="D113" s="23"/>
      <c r="E113" s="23"/>
      <c r="F113" s="23"/>
      <c r="G113" s="23"/>
      <c r="H113" s="24"/>
      <c r="I113" s="24"/>
      <c r="J113" s="23"/>
    </row>
    <row r="114" ht="22.8" spans="1:10">
      <c r="A114" s="23"/>
      <c r="B114" s="23"/>
      <c r="C114" s="23"/>
      <c r="D114" s="23"/>
      <c r="E114" s="23"/>
      <c r="F114" s="23"/>
      <c r="G114" s="23"/>
      <c r="H114" s="24"/>
      <c r="I114" s="24"/>
      <c r="J114" s="23"/>
    </row>
    <row r="115" ht="22.8" spans="1:10">
      <c r="A115" s="23"/>
      <c r="B115" s="23"/>
      <c r="C115" s="23"/>
      <c r="D115" s="23"/>
      <c r="E115" s="23"/>
      <c r="F115" s="23"/>
      <c r="G115" s="23"/>
      <c r="H115" s="24"/>
      <c r="I115" s="24"/>
      <c r="J115" s="23"/>
    </row>
    <row r="116" ht="22.8" spans="1:10">
      <c r="A116" s="23"/>
      <c r="B116" s="23"/>
      <c r="C116" s="23"/>
      <c r="D116" s="23"/>
      <c r="E116" s="23"/>
      <c r="F116" s="23"/>
      <c r="G116" s="23"/>
      <c r="H116" s="24"/>
      <c r="I116" s="24"/>
      <c r="J116" s="23"/>
    </row>
    <row r="117" ht="22.8" spans="1:10">
      <c r="A117" s="23"/>
      <c r="B117" s="23"/>
      <c r="C117" s="23"/>
      <c r="D117" s="23"/>
      <c r="E117" s="23"/>
      <c r="F117" s="23"/>
      <c r="G117" s="23"/>
      <c r="H117" s="24"/>
      <c r="I117" s="24"/>
      <c r="J117" s="23"/>
    </row>
    <row r="118" ht="22.8" spans="1:10">
      <c r="A118" s="23"/>
      <c r="B118" s="23"/>
      <c r="C118" s="23"/>
      <c r="D118" s="23"/>
      <c r="E118" s="23"/>
      <c r="F118" s="23"/>
      <c r="G118" s="23"/>
      <c r="H118" s="24"/>
      <c r="I118" s="24"/>
      <c r="J118" s="23"/>
    </row>
    <row r="119" ht="22.8" spans="1:10">
      <c r="A119" s="23"/>
      <c r="B119" s="23"/>
      <c r="C119" s="23"/>
      <c r="D119" s="23"/>
      <c r="E119" s="23"/>
      <c r="F119" s="23"/>
      <c r="G119" s="23"/>
      <c r="H119" s="24"/>
      <c r="I119" s="24"/>
      <c r="J119" s="23"/>
    </row>
    <row r="120" ht="22.8" spans="1:10">
      <c r="A120" s="23"/>
      <c r="B120" s="23"/>
      <c r="C120" s="23"/>
      <c r="D120" s="23"/>
      <c r="E120" s="23"/>
      <c r="F120" s="23"/>
      <c r="G120" s="23"/>
      <c r="H120" s="24"/>
      <c r="I120" s="24"/>
      <c r="J120" s="23"/>
    </row>
    <row r="121" ht="22.8" spans="1:10">
      <c r="A121" s="23"/>
      <c r="B121" s="23"/>
      <c r="C121" s="23"/>
      <c r="D121" s="23"/>
      <c r="E121" s="23"/>
      <c r="F121" s="23"/>
      <c r="G121" s="23"/>
      <c r="H121" s="24"/>
      <c r="I121" s="24"/>
      <c r="J121" s="23"/>
    </row>
    <row r="122" ht="22.8" spans="1:10">
      <c r="A122" s="23"/>
      <c r="B122" s="23"/>
      <c r="C122" s="23"/>
      <c r="D122" s="23"/>
      <c r="E122" s="23"/>
      <c r="F122" s="23"/>
      <c r="G122" s="23"/>
      <c r="H122" s="24"/>
      <c r="I122" s="24"/>
      <c r="J122" s="23"/>
    </row>
    <row r="123" ht="22.8" spans="1:10">
      <c r="A123" s="23"/>
      <c r="B123" s="23"/>
      <c r="C123" s="23"/>
      <c r="D123" s="23"/>
      <c r="E123" s="23"/>
      <c r="F123" s="23"/>
      <c r="G123" s="23"/>
      <c r="H123" s="24"/>
      <c r="I123" s="24"/>
      <c r="J123" s="23"/>
    </row>
    <row r="124" ht="22.8" spans="1:10">
      <c r="A124" s="23"/>
      <c r="B124" s="23"/>
      <c r="C124" s="23"/>
      <c r="D124" s="23"/>
      <c r="E124" s="23"/>
      <c r="F124" s="23"/>
      <c r="G124" s="23"/>
      <c r="H124" s="24"/>
      <c r="I124" s="24"/>
      <c r="J124" s="23"/>
    </row>
    <row r="125" ht="22.8" spans="1:10">
      <c r="A125" s="23"/>
      <c r="B125" s="23"/>
      <c r="C125" s="23"/>
      <c r="D125" s="23"/>
      <c r="E125" s="23"/>
      <c r="F125" s="23"/>
      <c r="G125" s="23"/>
      <c r="H125" s="24"/>
      <c r="I125" s="24"/>
      <c r="J125" s="23"/>
    </row>
    <row r="126" ht="22.8" spans="1:10">
      <c r="A126" s="23"/>
      <c r="B126" s="23"/>
      <c r="C126" s="23"/>
      <c r="D126" s="23"/>
      <c r="E126" s="23"/>
      <c r="F126" s="23"/>
      <c r="G126" s="23"/>
      <c r="H126" s="24"/>
      <c r="I126" s="24"/>
      <c r="J126" s="23"/>
    </row>
    <row r="127" ht="22.8" spans="1:10">
      <c r="A127" s="23"/>
      <c r="B127" s="23"/>
      <c r="C127" s="23"/>
      <c r="D127" s="23"/>
      <c r="E127" s="23"/>
      <c r="F127" s="23"/>
      <c r="G127" s="23"/>
      <c r="H127" s="24"/>
      <c r="I127" s="24"/>
      <c r="J127" s="23"/>
    </row>
    <row r="128" ht="22.8" spans="1:10">
      <c r="A128" s="23"/>
      <c r="B128" s="23"/>
      <c r="C128" s="23"/>
      <c r="D128" s="23"/>
      <c r="E128" s="23"/>
      <c r="F128" s="23"/>
      <c r="G128" s="23"/>
      <c r="H128" s="24"/>
      <c r="I128" s="24"/>
      <c r="J128" s="23"/>
    </row>
    <row r="129" ht="22.8" spans="1:10">
      <c r="A129" s="23"/>
      <c r="B129" s="23"/>
      <c r="C129" s="23"/>
      <c r="D129" s="23"/>
      <c r="E129" s="23"/>
      <c r="F129" s="23"/>
      <c r="G129" s="23"/>
      <c r="H129" s="24"/>
      <c r="I129" s="24"/>
      <c r="J129" s="23"/>
    </row>
    <row r="130" ht="22.8" spans="1:10">
      <c r="A130" s="23"/>
      <c r="B130" s="23"/>
      <c r="C130" s="23"/>
      <c r="D130" s="23"/>
      <c r="E130" s="23"/>
      <c r="F130" s="23"/>
      <c r="G130" s="23"/>
      <c r="H130" s="24"/>
      <c r="I130" s="24"/>
      <c r="J130" s="23"/>
    </row>
    <row r="131" ht="22.8" spans="1:10">
      <c r="A131" s="23"/>
      <c r="B131" s="23"/>
      <c r="C131" s="23"/>
      <c r="D131" s="23"/>
      <c r="E131" s="23"/>
      <c r="F131" s="23"/>
      <c r="G131" s="23"/>
      <c r="H131" s="24"/>
      <c r="I131" s="24"/>
      <c r="J131" s="23"/>
    </row>
    <row r="132" ht="22.8" spans="1:10">
      <c r="A132" s="23"/>
      <c r="B132" s="23"/>
      <c r="C132" s="23"/>
      <c r="D132" s="23"/>
      <c r="E132" s="23"/>
      <c r="F132" s="23"/>
      <c r="G132" s="23"/>
      <c r="H132" s="24"/>
      <c r="I132" s="24"/>
      <c r="J132" s="23"/>
    </row>
    <row r="133" ht="22.8" spans="1:10">
      <c r="A133" s="23"/>
      <c r="B133" s="23"/>
      <c r="C133" s="23"/>
      <c r="D133" s="23"/>
      <c r="E133" s="23"/>
      <c r="F133" s="23"/>
      <c r="G133" s="23"/>
      <c r="H133" s="24"/>
      <c r="I133" s="24"/>
      <c r="J133" s="23"/>
    </row>
    <row r="134" ht="22.8" spans="1:10">
      <c r="A134" s="23"/>
      <c r="B134" s="23"/>
      <c r="C134" s="23"/>
      <c r="D134" s="23"/>
      <c r="E134" s="23"/>
      <c r="F134" s="23"/>
      <c r="G134" s="23"/>
      <c r="H134" s="24"/>
      <c r="I134" s="24"/>
      <c r="J134" s="23"/>
    </row>
    <row r="135" ht="22.8" spans="1:10">
      <c r="A135" s="23"/>
      <c r="B135" s="23"/>
      <c r="C135" s="23"/>
      <c r="D135" s="23"/>
      <c r="E135" s="23"/>
      <c r="F135" s="23"/>
      <c r="G135" s="23"/>
      <c r="H135" s="24"/>
      <c r="I135" s="24"/>
      <c r="J135" s="23"/>
    </row>
    <row r="136" ht="22.8" spans="1:10">
      <c r="A136" s="23"/>
      <c r="B136" s="23"/>
      <c r="C136" s="23"/>
      <c r="D136" s="23"/>
      <c r="E136" s="23"/>
      <c r="F136" s="23"/>
      <c r="G136" s="23"/>
      <c r="H136" s="24"/>
      <c r="I136" s="24"/>
      <c r="J136" s="23"/>
    </row>
    <row r="137" ht="22.8" spans="1:10">
      <c r="A137" s="23"/>
      <c r="B137" s="23"/>
      <c r="C137" s="23"/>
      <c r="D137" s="23"/>
      <c r="E137" s="23"/>
      <c r="F137" s="23"/>
      <c r="G137" s="23"/>
      <c r="H137" s="24"/>
      <c r="I137" s="24"/>
      <c r="J137" s="23"/>
    </row>
    <row r="138" ht="22.8" spans="1:10">
      <c r="A138" s="23"/>
      <c r="B138" s="23"/>
      <c r="C138" s="23"/>
      <c r="D138" s="23"/>
      <c r="E138" s="23"/>
      <c r="F138" s="23"/>
      <c r="G138" s="23"/>
      <c r="H138" s="24"/>
      <c r="I138" s="24"/>
      <c r="J138" s="23"/>
    </row>
    <row r="139" ht="22.8" spans="1:10">
      <c r="A139" s="23"/>
      <c r="B139" s="23"/>
      <c r="C139" s="23"/>
      <c r="D139" s="23"/>
      <c r="E139" s="23"/>
      <c r="F139" s="23"/>
      <c r="G139" s="23"/>
      <c r="H139" s="24"/>
      <c r="I139" s="24"/>
      <c r="J139" s="23"/>
    </row>
    <row r="140" ht="22.8" spans="1:10">
      <c r="A140" s="23"/>
      <c r="B140" s="23"/>
      <c r="C140" s="23"/>
      <c r="D140" s="23"/>
      <c r="E140" s="23"/>
      <c r="F140" s="23"/>
      <c r="G140" s="23"/>
      <c r="H140" s="24"/>
      <c r="I140" s="24"/>
      <c r="J140" s="23"/>
    </row>
    <row r="141" ht="22.8" spans="1:10">
      <c r="A141" s="23"/>
      <c r="B141" s="23"/>
      <c r="C141" s="23"/>
      <c r="D141" s="23"/>
      <c r="E141" s="23"/>
      <c r="F141" s="23"/>
      <c r="G141" s="23"/>
      <c r="H141" s="24"/>
      <c r="I141" s="24"/>
      <c r="J141" s="23"/>
    </row>
    <row r="142" ht="22.8" spans="1:10">
      <c r="A142" s="23"/>
      <c r="B142" s="23"/>
      <c r="C142" s="23"/>
      <c r="D142" s="23"/>
      <c r="E142" s="23"/>
      <c r="F142" s="23"/>
      <c r="G142" s="23"/>
      <c r="H142" s="24"/>
      <c r="I142" s="24"/>
      <c r="J142" s="23"/>
    </row>
    <row r="143" ht="22.8" spans="1:10">
      <c r="A143" s="23"/>
      <c r="B143" s="23"/>
      <c r="C143" s="23"/>
      <c r="D143" s="23"/>
      <c r="E143" s="23"/>
      <c r="F143" s="23"/>
      <c r="G143" s="23"/>
      <c r="H143" s="24"/>
      <c r="I143" s="24"/>
      <c r="J143" s="23"/>
    </row>
    <row r="144" ht="22.8" spans="1:10">
      <c r="A144" s="23"/>
      <c r="B144" s="23"/>
      <c r="C144" s="23"/>
      <c r="D144" s="23"/>
      <c r="E144" s="23"/>
      <c r="F144" s="23"/>
      <c r="G144" s="23"/>
      <c r="H144" s="24"/>
      <c r="I144" s="24"/>
      <c r="J144" s="23"/>
    </row>
    <row r="145" ht="22.8" spans="1:10">
      <c r="A145" s="23"/>
      <c r="B145" s="23"/>
      <c r="C145" s="23"/>
      <c r="D145" s="23"/>
      <c r="E145" s="23"/>
      <c r="F145" s="23"/>
      <c r="G145" s="23"/>
      <c r="H145" s="24"/>
      <c r="I145" s="24"/>
      <c r="J145" s="23"/>
    </row>
    <row r="146" ht="22.8" spans="1:10">
      <c r="A146" s="23"/>
      <c r="B146" s="23"/>
      <c r="C146" s="23"/>
      <c r="D146" s="23"/>
      <c r="E146" s="23"/>
      <c r="F146" s="23"/>
      <c r="G146" s="23"/>
      <c r="H146" s="24"/>
      <c r="I146" s="24"/>
      <c r="J146" s="23"/>
    </row>
    <row r="147" ht="22.8" spans="1:10">
      <c r="A147" s="23"/>
      <c r="B147" s="23"/>
      <c r="C147" s="23"/>
      <c r="D147" s="23"/>
      <c r="E147" s="23"/>
      <c r="F147" s="23"/>
      <c r="G147" s="23"/>
      <c r="H147" s="24"/>
      <c r="I147" s="24"/>
      <c r="J147" s="23"/>
    </row>
    <row r="148" ht="22.8" spans="1:10">
      <c r="A148" s="23"/>
      <c r="B148" s="23"/>
      <c r="C148" s="23"/>
      <c r="D148" s="23"/>
      <c r="E148" s="23"/>
      <c r="F148" s="23"/>
      <c r="G148" s="23"/>
      <c r="H148" s="24"/>
      <c r="I148" s="24"/>
      <c r="J148" s="23"/>
    </row>
    <row r="149" ht="22.8" spans="1:10">
      <c r="A149" s="23"/>
      <c r="B149" s="23"/>
      <c r="C149" s="23"/>
      <c r="D149" s="23"/>
      <c r="E149" s="23"/>
      <c r="F149" s="23"/>
      <c r="G149" s="23"/>
      <c r="H149" s="24"/>
      <c r="I149" s="24"/>
      <c r="J149" s="23"/>
    </row>
    <row r="150" ht="22.8" spans="1:10">
      <c r="A150" s="23"/>
      <c r="B150" s="23"/>
      <c r="C150" s="23"/>
      <c r="D150" s="23"/>
      <c r="E150" s="23"/>
      <c r="F150" s="23"/>
      <c r="G150" s="23"/>
      <c r="H150" s="24"/>
      <c r="I150" s="24"/>
      <c r="J150" s="23"/>
    </row>
    <row r="151" ht="22.8" spans="1:10">
      <c r="A151" s="23"/>
      <c r="B151" s="23"/>
      <c r="C151" s="23"/>
      <c r="D151" s="23"/>
      <c r="E151" s="23"/>
      <c r="F151" s="23"/>
      <c r="G151" s="23"/>
      <c r="H151" s="24"/>
      <c r="I151" s="24"/>
      <c r="J151" s="23"/>
    </row>
    <row r="152" ht="22.8" spans="1:10">
      <c r="A152" s="23"/>
      <c r="B152" s="23"/>
      <c r="C152" s="23"/>
      <c r="D152" s="23"/>
      <c r="E152" s="23"/>
      <c r="F152" s="23"/>
      <c r="G152" s="23"/>
      <c r="H152" s="24"/>
      <c r="I152" s="24"/>
      <c r="J152" s="23"/>
    </row>
    <row r="153" ht="22.8" spans="1:10">
      <c r="A153" s="23"/>
      <c r="B153" s="23"/>
      <c r="C153" s="23"/>
      <c r="D153" s="23"/>
      <c r="E153" s="23"/>
      <c r="F153" s="23"/>
      <c r="G153" s="23"/>
      <c r="H153" s="24"/>
      <c r="I153" s="24"/>
      <c r="J153" s="23"/>
    </row>
    <row r="154" ht="22.8" spans="1:10">
      <c r="A154" s="23"/>
      <c r="B154" s="23"/>
      <c r="C154" s="23"/>
      <c r="D154" s="23"/>
      <c r="E154" s="23"/>
      <c r="F154" s="23"/>
      <c r="G154" s="23"/>
      <c r="H154" s="24"/>
      <c r="I154" s="24"/>
      <c r="J154" s="23"/>
    </row>
    <row r="155" ht="22.8" spans="1:10">
      <c r="A155" s="23"/>
      <c r="B155" s="23"/>
      <c r="C155" s="23"/>
      <c r="D155" s="23"/>
      <c r="E155" s="23"/>
      <c r="F155" s="23"/>
      <c r="G155" s="23"/>
      <c r="H155" s="24"/>
      <c r="I155" s="24"/>
      <c r="J155" s="23"/>
    </row>
    <row r="156" ht="22.8" spans="1:10">
      <c r="A156" s="23"/>
      <c r="B156" s="23"/>
      <c r="C156" s="23"/>
      <c r="D156" s="23"/>
      <c r="E156" s="23"/>
      <c r="F156" s="23"/>
      <c r="G156" s="23"/>
      <c r="H156" s="24"/>
      <c r="I156" s="24"/>
      <c r="J156" s="23"/>
    </row>
    <row r="157" ht="22.8" spans="1:10">
      <c r="A157" s="23"/>
      <c r="B157" s="23"/>
      <c r="C157" s="23"/>
      <c r="D157" s="23"/>
      <c r="E157" s="23"/>
      <c r="F157" s="23"/>
      <c r="G157" s="23"/>
      <c r="H157" s="24"/>
      <c r="I157" s="24"/>
      <c r="J157" s="23"/>
    </row>
    <row r="158" ht="22.8" spans="1:10">
      <c r="A158" s="23"/>
      <c r="B158" s="23"/>
      <c r="C158" s="23"/>
      <c r="D158" s="23"/>
      <c r="E158" s="23"/>
      <c r="F158" s="23"/>
      <c r="G158" s="23"/>
      <c r="H158" s="24"/>
      <c r="I158" s="24"/>
      <c r="J158" s="23"/>
    </row>
    <row r="159" ht="22.8" spans="1:10">
      <c r="A159" s="23"/>
      <c r="B159" s="23"/>
      <c r="C159" s="23"/>
      <c r="D159" s="23"/>
      <c r="E159" s="23"/>
      <c r="F159" s="23"/>
      <c r="G159" s="23"/>
      <c r="H159" s="24"/>
      <c r="I159" s="24"/>
      <c r="J159" s="23"/>
    </row>
    <row r="160" ht="22.8" spans="1:10">
      <c r="A160" s="23"/>
      <c r="B160" s="23"/>
      <c r="C160" s="23"/>
      <c r="D160" s="23"/>
      <c r="E160" s="23"/>
      <c r="F160" s="23"/>
      <c r="G160" s="23"/>
      <c r="H160" s="24"/>
      <c r="I160" s="24"/>
      <c r="J160" s="23"/>
    </row>
    <row r="161" ht="22.8" spans="1:10">
      <c r="A161" s="23"/>
      <c r="B161" s="23"/>
      <c r="C161" s="23"/>
      <c r="D161" s="23"/>
      <c r="E161" s="23"/>
      <c r="F161" s="23"/>
      <c r="G161" s="23"/>
      <c r="H161" s="24"/>
      <c r="I161" s="24"/>
      <c r="J161" s="23"/>
    </row>
    <row r="162" ht="22.8" spans="1:10">
      <c r="A162" s="23"/>
      <c r="B162" s="23"/>
      <c r="C162" s="23"/>
      <c r="D162" s="23"/>
      <c r="E162" s="23"/>
      <c r="F162" s="23"/>
      <c r="G162" s="23"/>
      <c r="H162" s="24"/>
      <c r="I162" s="24"/>
      <c r="J162" s="23"/>
    </row>
    <row r="163" ht="22.8" spans="1:10">
      <c r="A163" s="23"/>
      <c r="B163" s="23"/>
      <c r="C163" s="23"/>
      <c r="D163" s="23"/>
      <c r="E163" s="23"/>
      <c r="F163" s="23"/>
      <c r="G163" s="23"/>
      <c r="H163" s="24"/>
      <c r="I163" s="24"/>
      <c r="J163" s="23"/>
    </row>
    <row r="164" ht="22.8" spans="1:10">
      <c r="A164" s="23"/>
      <c r="B164" s="23"/>
      <c r="C164" s="23"/>
      <c r="D164" s="23"/>
      <c r="E164" s="23"/>
      <c r="F164" s="23"/>
      <c r="G164" s="23"/>
      <c r="H164" s="24"/>
      <c r="I164" s="24"/>
      <c r="J164" s="23"/>
    </row>
    <row r="165" ht="22.8" spans="1:10">
      <c r="A165" s="23"/>
      <c r="B165" s="23"/>
      <c r="C165" s="23"/>
      <c r="D165" s="23"/>
      <c r="E165" s="23"/>
      <c r="F165" s="23"/>
      <c r="G165" s="23"/>
      <c r="H165" s="24"/>
      <c r="I165" s="24"/>
      <c r="J165" s="23"/>
    </row>
    <row r="166" ht="22.8" spans="1:10">
      <c r="A166" s="23"/>
      <c r="B166" s="23"/>
      <c r="C166" s="23"/>
      <c r="D166" s="23"/>
      <c r="E166" s="23"/>
      <c r="F166" s="23"/>
      <c r="G166" s="23"/>
      <c r="H166" s="24"/>
      <c r="I166" s="24"/>
      <c r="J166" s="23"/>
    </row>
    <row r="167" ht="22.8" spans="1:10">
      <c r="A167" s="23"/>
      <c r="B167" s="23"/>
      <c r="C167" s="23"/>
      <c r="D167" s="23"/>
      <c r="E167" s="23"/>
      <c r="F167" s="23"/>
      <c r="G167" s="23"/>
      <c r="H167" s="24"/>
      <c r="I167" s="24"/>
      <c r="J167" s="23"/>
    </row>
    <row r="168" ht="22.8" spans="1:10">
      <c r="A168" s="23"/>
      <c r="B168" s="23"/>
      <c r="C168" s="23"/>
      <c r="D168" s="23"/>
      <c r="E168" s="23"/>
      <c r="F168" s="23"/>
      <c r="G168" s="23"/>
      <c r="H168" s="24"/>
      <c r="I168" s="24"/>
      <c r="J168" s="23"/>
    </row>
    <row r="169" ht="22.8" spans="1:10">
      <c r="A169" s="23"/>
      <c r="B169" s="23"/>
      <c r="C169" s="23"/>
      <c r="D169" s="23"/>
      <c r="E169" s="23"/>
      <c r="F169" s="23"/>
      <c r="G169" s="23"/>
      <c r="H169" s="24"/>
      <c r="I169" s="24"/>
      <c r="J169" s="23"/>
    </row>
    <row r="170" ht="22.8" spans="1:10">
      <c r="A170" s="23"/>
      <c r="B170" s="23"/>
      <c r="C170" s="23"/>
      <c r="D170" s="23"/>
      <c r="E170" s="23"/>
      <c r="F170" s="23"/>
      <c r="G170" s="23"/>
      <c r="H170" s="24"/>
      <c r="I170" s="24"/>
      <c r="J170" s="23"/>
    </row>
    <row r="171" ht="22.8" spans="1:10">
      <c r="A171" s="23"/>
      <c r="B171" s="23"/>
      <c r="C171" s="23"/>
      <c r="D171" s="23"/>
      <c r="E171" s="23"/>
      <c r="F171" s="23"/>
      <c r="G171" s="23"/>
      <c r="H171" s="24"/>
      <c r="I171" s="24"/>
      <c r="J171" s="23"/>
    </row>
    <row r="172" ht="22.8" spans="1:10">
      <c r="A172" s="23"/>
      <c r="B172" s="23"/>
      <c r="C172" s="23"/>
      <c r="D172" s="23"/>
      <c r="E172" s="23"/>
      <c r="F172" s="23"/>
      <c r="G172" s="23"/>
      <c r="H172" s="24"/>
      <c r="I172" s="24"/>
      <c r="J172" s="23"/>
    </row>
    <row r="173" ht="22.8" spans="1:10">
      <c r="A173" s="23"/>
      <c r="B173" s="23"/>
      <c r="C173" s="23"/>
      <c r="D173" s="23"/>
      <c r="E173" s="23"/>
      <c r="F173" s="23"/>
      <c r="G173" s="23"/>
      <c r="H173" s="24"/>
      <c r="I173" s="24"/>
      <c r="J173" s="23"/>
    </row>
    <row r="174" ht="22.8" spans="1:10">
      <c r="A174" s="23"/>
      <c r="B174" s="23"/>
      <c r="C174" s="23"/>
      <c r="D174" s="23"/>
      <c r="E174" s="23"/>
      <c r="F174" s="23"/>
      <c r="G174" s="23"/>
      <c r="H174" s="24"/>
      <c r="I174" s="24"/>
      <c r="J174" s="23"/>
    </row>
    <row r="175" ht="22.8" spans="1:10">
      <c r="A175" s="23"/>
      <c r="B175" s="23"/>
      <c r="C175" s="23"/>
      <c r="D175" s="23"/>
      <c r="E175" s="23"/>
      <c r="F175" s="23"/>
      <c r="G175" s="23"/>
      <c r="H175" s="24"/>
      <c r="I175" s="24"/>
      <c r="J175" s="23"/>
    </row>
    <row r="176" ht="22.8" spans="1:10">
      <c r="A176" s="23"/>
      <c r="B176" s="23"/>
      <c r="C176" s="23"/>
      <c r="D176" s="23"/>
      <c r="E176" s="23"/>
      <c r="F176" s="23"/>
      <c r="G176" s="23"/>
      <c r="H176" s="24"/>
      <c r="I176" s="24"/>
      <c r="J176" s="23"/>
    </row>
    <row r="177" ht="22.8" spans="1:10">
      <c r="A177" s="23"/>
      <c r="B177" s="23"/>
      <c r="C177" s="23"/>
      <c r="D177" s="23"/>
      <c r="E177" s="23"/>
      <c r="F177" s="23"/>
      <c r="G177" s="23"/>
      <c r="H177" s="24"/>
      <c r="I177" s="24"/>
      <c r="J177" s="23"/>
    </row>
    <row r="178" ht="22.8" spans="1:10">
      <c r="A178" s="23"/>
      <c r="B178" s="23"/>
      <c r="C178" s="23"/>
      <c r="D178" s="23"/>
      <c r="E178" s="23"/>
      <c r="F178" s="23"/>
      <c r="G178" s="23"/>
      <c r="H178" s="24"/>
      <c r="I178" s="24"/>
      <c r="J178" s="23"/>
    </row>
    <row r="179" ht="22.8" spans="1:10">
      <c r="A179" s="23"/>
      <c r="B179" s="23"/>
      <c r="C179" s="23"/>
      <c r="D179" s="23"/>
      <c r="E179" s="23"/>
      <c r="F179" s="23"/>
      <c r="G179" s="23"/>
      <c r="H179" s="24"/>
      <c r="I179" s="24"/>
      <c r="J179" s="23"/>
    </row>
    <row r="180" ht="22.8" spans="1:10">
      <c r="A180" s="23"/>
      <c r="B180" s="23"/>
      <c r="C180" s="23"/>
      <c r="D180" s="23"/>
      <c r="E180" s="23"/>
      <c r="F180" s="23"/>
      <c r="G180" s="23"/>
      <c r="H180" s="24"/>
      <c r="I180" s="24"/>
      <c r="J180" s="23"/>
    </row>
    <row r="181" ht="22.8" spans="1:10">
      <c r="A181" s="23"/>
      <c r="B181" s="23"/>
      <c r="C181" s="23"/>
      <c r="D181" s="23"/>
      <c r="E181" s="23"/>
      <c r="F181" s="23"/>
      <c r="G181" s="23"/>
      <c r="H181" s="24"/>
      <c r="I181" s="24"/>
      <c r="J181" s="23"/>
    </row>
    <row r="182" ht="22.8" spans="1:10">
      <c r="A182" s="23"/>
      <c r="B182" s="23"/>
      <c r="C182" s="23"/>
      <c r="D182" s="23"/>
      <c r="E182" s="23"/>
      <c r="F182" s="23"/>
      <c r="G182" s="23"/>
      <c r="H182" s="24"/>
      <c r="I182" s="24"/>
      <c r="J182" s="23"/>
    </row>
    <row r="183" ht="22.8" spans="1:10">
      <c r="A183" s="23"/>
      <c r="B183" s="23"/>
      <c r="C183" s="23"/>
      <c r="D183" s="23"/>
      <c r="E183" s="23"/>
      <c r="F183" s="23"/>
      <c r="G183" s="23"/>
      <c r="H183" s="24"/>
      <c r="I183" s="24"/>
      <c r="J183" s="23"/>
    </row>
    <row r="184" ht="22.8" spans="1:10">
      <c r="A184" s="23"/>
      <c r="B184" s="23"/>
      <c r="C184" s="23"/>
      <c r="D184" s="23"/>
      <c r="E184" s="23"/>
      <c r="F184" s="23"/>
      <c r="G184" s="23"/>
      <c r="H184" s="24"/>
      <c r="I184" s="24"/>
      <c r="J184" s="23"/>
    </row>
    <row r="185" ht="22.8" spans="1:10">
      <c r="A185" s="23"/>
      <c r="B185" s="23"/>
      <c r="C185" s="23"/>
      <c r="D185" s="23"/>
      <c r="E185" s="23"/>
      <c r="F185" s="23"/>
      <c r="G185" s="23"/>
      <c r="H185" s="24"/>
      <c r="I185" s="24"/>
      <c r="J185" s="23"/>
    </row>
    <row r="186" ht="22.8" spans="1:10">
      <c r="A186" s="23"/>
      <c r="B186" s="23"/>
      <c r="C186" s="23"/>
      <c r="D186" s="23"/>
      <c r="E186" s="23"/>
      <c r="F186" s="23"/>
      <c r="G186" s="23"/>
      <c r="H186" s="24"/>
      <c r="I186" s="24"/>
      <c r="J186" s="23"/>
    </row>
    <row r="187" ht="22.8" spans="1:10">
      <c r="A187" s="23"/>
      <c r="B187" s="23"/>
      <c r="C187" s="23"/>
      <c r="D187" s="23"/>
      <c r="E187" s="23"/>
      <c r="F187" s="23"/>
      <c r="G187" s="23"/>
      <c r="H187" s="24"/>
      <c r="I187" s="24"/>
      <c r="J187" s="23"/>
    </row>
    <row r="188" ht="22.8" spans="1:10">
      <c r="A188" s="23"/>
      <c r="B188" s="23"/>
      <c r="C188" s="23"/>
      <c r="D188" s="23"/>
      <c r="E188" s="23"/>
      <c r="F188" s="23"/>
      <c r="G188" s="23"/>
      <c r="H188" s="24"/>
      <c r="I188" s="24"/>
      <c r="J188" s="23"/>
    </row>
    <row r="189" ht="22.8" spans="1:10">
      <c r="A189" s="23"/>
      <c r="B189" s="23"/>
      <c r="C189" s="23"/>
      <c r="D189" s="23"/>
      <c r="E189" s="23"/>
      <c r="F189" s="23"/>
      <c r="G189" s="23"/>
      <c r="H189" s="24"/>
      <c r="I189" s="24"/>
      <c r="J189" s="23"/>
    </row>
    <row r="190" ht="22.8" spans="1:10">
      <c r="A190" s="23"/>
      <c r="B190" s="23"/>
      <c r="C190" s="23"/>
      <c r="D190" s="23"/>
      <c r="E190" s="23"/>
      <c r="F190" s="23"/>
      <c r="G190" s="23"/>
      <c r="H190" s="24"/>
      <c r="I190" s="24"/>
      <c r="J190" s="23"/>
    </row>
    <row r="191" ht="22.8" spans="1:10">
      <c r="A191" s="23"/>
      <c r="B191" s="23"/>
      <c r="C191" s="23"/>
      <c r="D191" s="23"/>
      <c r="E191" s="23"/>
      <c r="F191" s="23"/>
      <c r="G191" s="23"/>
      <c r="H191" s="24"/>
      <c r="I191" s="24"/>
      <c r="J191" s="23"/>
    </row>
    <row r="192" ht="22.8" spans="1:10">
      <c r="A192" s="23"/>
      <c r="B192" s="23"/>
      <c r="C192" s="23"/>
      <c r="D192" s="23"/>
      <c r="E192" s="23"/>
      <c r="F192" s="23"/>
      <c r="G192" s="23"/>
      <c r="H192" s="24"/>
      <c r="I192" s="24"/>
      <c r="J192" s="23"/>
    </row>
    <row r="193" ht="22.8" spans="1:10">
      <c r="A193" s="23"/>
      <c r="B193" s="23"/>
      <c r="C193" s="23"/>
      <c r="D193" s="23"/>
      <c r="E193" s="23"/>
      <c r="F193" s="23"/>
      <c r="G193" s="23"/>
      <c r="H193" s="24"/>
      <c r="I193" s="24"/>
      <c r="J193" s="23"/>
    </row>
    <row r="194" ht="22.8" spans="1:10">
      <c r="A194" s="23"/>
      <c r="B194" s="23"/>
      <c r="C194" s="23"/>
      <c r="D194" s="23"/>
      <c r="E194" s="23"/>
      <c r="F194" s="23"/>
      <c r="G194" s="23"/>
      <c r="H194" s="24"/>
      <c r="I194" s="24"/>
      <c r="J194" s="23"/>
    </row>
    <row r="195" ht="22.8" spans="1:10">
      <c r="A195" s="23"/>
      <c r="B195" s="23"/>
      <c r="C195" s="23"/>
      <c r="D195" s="23"/>
      <c r="E195" s="23"/>
      <c r="F195" s="23"/>
      <c r="G195" s="23"/>
      <c r="H195" s="24"/>
      <c r="I195" s="24"/>
      <c r="J195" s="23"/>
    </row>
    <row r="196" ht="22.8" spans="1:10">
      <c r="A196" s="23"/>
      <c r="B196" s="23"/>
      <c r="C196" s="23"/>
      <c r="D196" s="23"/>
      <c r="E196" s="23"/>
      <c r="F196" s="23"/>
      <c r="G196" s="23"/>
      <c r="H196" s="24"/>
      <c r="I196" s="24"/>
      <c r="J196" s="23"/>
    </row>
    <row r="197" ht="22.8" spans="1:10">
      <c r="A197" s="23"/>
      <c r="B197" s="23"/>
      <c r="C197" s="23"/>
      <c r="D197" s="23"/>
      <c r="E197" s="23"/>
      <c r="F197" s="23"/>
      <c r="G197" s="23"/>
      <c r="H197" s="24"/>
      <c r="I197" s="24"/>
      <c r="J197" s="23"/>
    </row>
    <row r="198" ht="22.8" spans="1:10">
      <c r="A198" s="23"/>
      <c r="B198" s="23"/>
      <c r="C198" s="23"/>
      <c r="D198" s="23"/>
      <c r="E198" s="23"/>
      <c r="F198" s="23"/>
      <c r="G198" s="23"/>
      <c r="H198" s="24"/>
      <c r="I198" s="24"/>
      <c r="J198" s="23"/>
    </row>
    <row r="199" ht="22.8" spans="1:10">
      <c r="A199" s="23"/>
      <c r="B199" s="23"/>
      <c r="C199" s="23"/>
      <c r="D199" s="23"/>
      <c r="E199" s="23"/>
      <c r="F199" s="23"/>
      <c r="G199" s="23"/>
      <c r="H199" s="24"/>
      <c r="I199" s="24"/>
      <c r="J199" s="23"/>
    </row>
    <row r="200" ht="22.8" spans="1:10">
      <c r="A200" s="23"/>
      <c r="B200" s="23"/>
      <c r="C200" s="23"/>
      <c r="D200" s="23"/>
      <c r="E200" s="23"/>
      <c r="F200" s="23"/>
      <c r="G200" s="23"/>
      <c r="H200" s="24"/>
      <c r="I200" s="24"/>
      <c r="J200" s="23"/>
    </row>
    <row r="201" ht="22.8" spans="1:10">
      <c r="A201" s="23"/>
      <c r="B201" s="23"/>
      <c r="C201" s="23"/>
      <c r="D201" s="23"/>
      <c r="E201" s="23"/>
      <c r="F201" s="23"/>
      <c r="G201" s="23"/>
      <c r="H201" s="24"/>
      <c r="I201" s="24"/>
      <c r="J201" s="23"/>
    </row>
  </sheetData>
  <mergeCells count="9">
    <mergeCell ref="A1:J1"/>
    <mergeCell ref="A2:B2"/>
    <mergeCell ref="C2:J2"/>
    <mergeCell ref="A3:B3"/>
    <mergeCell ref="C3:J3"/>
    <mergeCell ref="A4:B4"/>
    <mergeCell ref="C4:J4"/>
    <mergeCell ref="B6:J6"/>
    <mergeCell ref="B22:H22"/>
  </mergeCells>
  <dataValidations count="1">
    <dataValidation type="list" allowBlank="1" showErrorMessage="1" sqref="B7:B21" errorStyle="warning">
      <formula1>"酒店,交通,用餐,团建,搭建,灯光设备,音响设备,LED设备,物料制作,工作人员,项目运营"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4"/>
  <sheetViews>
    <sheetView zoomScale="90" zoomScaleNormal="90" topLeftCell="A20" workbookViewId="0">
      <selection activeCell="M78" sqref="M78"/>
    </sheetView>
  </sheetViews>
  <sheetFormatPr defaultColWidth="11" defaultRowHeight="13.8"/>
  <cols>
    <col min="1" max="1" width="6.16666666666667" style="1" customWidth="1"/>
    <col min="2" max="2" width="9.66666666666667" style="1" customWidth="1"/>
    <col min="3" max="3" width="26.1666666666667" customWidth="1"/>
    <col min="4" max="4" width="40.8333333333333" customWidth="1"/>
    <col min="5" max="7" width="10.8333333333333" customWidth="1"/>
    <col min="8" max="9" width="20.8333333333333" style="2" customWidth="1"/>
    <col min="10" max="10" width="24.5" customWidth="1"/>
    <col min="11" max="11" width="17.5" customWidth="1"/>
    <col min="12" max="12" width="9" customWidth="1"/>
  </cols>
  <sheetData>
    <row r="1" ht="39" customHeight="1" spans="1:12">
      <c r="A1" s="3" t="s">
        <v>70</v>
      </c>
      <c r="B1" s="3"/>
      <c r="C1" s="3"/>
      <c r="D1" s="3"/>
      <c r="E1" s="3"/>
      <c r="F1" s="3"/>
      <c r="G1" s="3"/>
      <c r="H1" s="3"/>
      <c r="I1" s="3"/>
      <c r="J1" s="3"/>
      <c r="K1" s="64"/>
      <c r="L1" s="64"/>
    </row>
    <row r="2" ht="15" customHeight="1" spans="1:12">
      <c r="A2" s="4" t="s">
        <v>1</v>
      </c>
      <c r="B2" s="4"/>
      <c r="C2" s="5" t="s">
        <v>2</v>
      </c>
      <c r="D2" s="5"/>
      <c r="E2" s="5"/>
      <c r="F2" s="5"/>
      <c r="G2" s="5"/>
      <c r="H2" s="5"/>
      <c r="I2" s="5"/>
      <c r="J2" s="5"/>
      <c r="K2" s="64"/>
      <c r="L2" s="64"/>
    </row>
    <row r="3" ht="15" customHeight="1" spans="1:12">
      <c r="A3" s="4" t="s">
        <v>3</v>
      </c>
      <c r="B3" s="4"/>
      <c r="C3" s="5" t="s">
        <v>4</v>
      </c>
      <c r="D3" s="5"/>
      <c r="E3" s="5"/>
      <c r="F3" s="5"/>
      <c r="G3" s="5"/>
      <c r="H3" s="5"/>
      <c r="I3" s="5"/>
      <c r="J3" s="5"/>
      <c r="K3" s="64"/>
      <c r="L3" s="64"/>
    </row>
    <row r="4" ht="15" customHeight="1" spans="1:12">
      <c r="A4" s="6" t="s">
        <v>5</v>
      </c>
      <c r="B4" s="6"/>
      <c r="C4" s="5" t="s">
        <v>6</v>
      </c>
      <c r="D4" s="5"/>
      <c r="E4" s="5"/>
      <c r="F4" s="5"/>
      <c r="G4" s="5"/>
      <c r="H4" s="5"/>
      <c r="I4" s="5"/>
      <c r="J4" s="5"/>
      <c r="K4" s="64"/>
      <c r="L4" s="64"/>
    </row>
    <row r="5" ht="15" customHeight="1" spans="1:12">
      <c r="A5" s="7" t="s">
        <v>7</v>
      </c>
      <c r="B5" s="7" t="s">
        <v>23</v>
      </c>
      <c r="C5" s="8" t="s">
        <v>24</v>
      </c>
      <c r="D5" s="8" t="s">
        <v>25</v>
      </c>
      <c r="E5" s="8" t="s">
        <v>26</v>
      </c>
      <c r="F5" s="8" t="s">
        <v>27</v>
      </c>
      <c r="G5" s="8" t="s">
        <v>28</v>
      </c>
      <c r="H5" s="9" t="s">
        <v>29</v>
      </c>
      <c r="I5" s="9" t="s">
        <v>9</v>
      </c>
      <c r="J5" s="8" t="s">
        <v>30</v>
      </c>
      <c r="K5" s="64"/>
      <c r="L5" s="64"/>
    </row>
    <row r="6" ht="15" customHeight="1" spans="1:12">
      <c r="A6" s="10">
        <v>1</v>
      </c>
      <c r="B6" s="8" t="s">
        <v>71</v>
      </c>
      <c r="C6" s="8"/>
      <c r="D6" s="8"/>
      <c r="E6" s="8"/>
      <c r="F6" s="8"/>
      <c r="G6" s="8"/>
      <c r="H6" s="8"/>
      <c r="I6" s="8"/>
      <c r="J6" s="8"/>
      <c r="K6" s="64"/>
      <c r="L6" s="64"/>
    </row>
    <row r="7" ht="15" customHeight="1" spans="1:12">
      <c r="A7" s="10">
        <v>2</v>
      </c>
      <c r="B7" s="11" t="s">
        <v>72</v>
      </c>
      <c r="C7" s="80" t="s">
        <v>73</v>
      </c>
      <c r="D7" s="80" t="s">
        <v>74</v>
      </c>
      <c r="E7" s="117">
        <f>4.5*16+20*19+11*16+5*8.5</f>
        <v>670.5</v>
      </c>
      <c r="F7" s="80" t="s">
        <v>75</v>
      </c>
      <c r="G7" s="72">
        <v>1</v>
      </c>
      <c r="H7" s="118">
        <v>70</v>
      </c>
      <c r="I7" s="118">
        <f t="shared" ref="I7:I31" si="0">E7*G7*H7</f>
        <v>46935</v>
      </c>
      <c r="J7" s="15"/>
      <c r="K7" s="64"/>
      <c r="L7" s="114"/>
    </row>
    <row r="8" ht="15" customHeight="1" spans="1:12">
      <c r="A8" s="10">
        <v>3</v>
      </c>
      <c r="B8" s="11" t="s">
        <v>72</v>
      </c>
      <c r="C8" s="80" t="s">
        <v>76</v>
      </c>
      <c r="D8" s="80" t="s">
        <v>77</v>
      </c>
      <c r="E8" s="117">
        <v>39</v>
      </c>
      <c r="F8" s="80" t="s">
        <v>75</v>
      </c>
      <c r="G8" s="72">
        <v>1</v>
      </c>
      <c r="H8" s="118">
        <v>100</v>
      </c>
      <c r="I8" s="118">
        <f t="shared" si="0"/>
        <v>3900</v>
      </c>
      <c r="J8" s="15"/>
      <c r="K8" s="64"/>
      <c r="L8" s="114"/>
    </row>
    <row r="9" ht="15" customHeight="1" spans="1:12">
      <c r="A9" s="10">
        <v>4</v>
      </c>
      <c r="B9" s="11" t="s">
        <v>72</v>
      </c>
      <c r="C9" s="80" t="s">
        <v>78</v>
      </c>
      <c r="D9" s="80"/>
      <c r="E9" s="117">
        <f>4.5*16+20*19+11*16+5*8.5</f>
        <v>670.5</v>
      </c>
      <c r="F9" s="80" t="s">
        <v>75</v>
      </c>
      <c r="G9" s="72">
        <v>1</v>
      </c>
      <c r="H9" s="119">
        <v>18</v>
      </c>
      <c r="I9" s="118">
        <f t="shared" si="0"/>
        <v>12069</v>
      </c>
      <c r="J9" s="15"/>
      <c r="K9" s="64"/>
      <c r="L9" s="114"/>
    </row>
    <row r="10" ht="15" customHeight="1" spans="1:12">
      <c r="A10" s="10">
        <v>5</v>
      </c>
      <c r="B10" s="11" t="s">
        <v>72</v>
      </c>
      <c r="C10" s="80" t="s">
        <v>79</v>
      </c>
      <c r="D10" s="80"/>
      <c r="E10" s="117">
        <f>4.5*16+20*19+11*16+5*8.5</f>
        <v>670.5</v>
      </c>
      <c r="F10" s="80" t="s">
        <v>75</v>
      </c>
      <c r="G10" s="72">
        <v>1</v>
      </c>
      <c r="H10" s="118">
        <v>75</v>
      </c>
      <c r="I10" s="118">
        <f t="shared" si="0"/>
        <v>50287.5</v>
      </c>
      <c r="J10" s="15"/>
      <c r="K10" s="64"/>
      <c r="L10" s="114"/>
    </row>
    <row r="11" ht="15" customHeight="1" spans="1:12">
      <c r="A11" s="10">
        <v>6</v>
      </c>
      <c r="B11" s="11" t="s">
        <v>72</v>
      </c>
      <c r="C11" s="80" t="s">
        <v>80</v>
      </c>
      <c r="D11" s="80" t="s">
        <v>81</v>
      </c>
      <c r="E11" s="117">
        <v>12.6</v>
      </c>
      <c r="F11" s="80" t="s">
        <v>75</v>
      </c>
      <c r="G11" s="72">
        <v>1</v>
      </c>
      <c r="H11" s="118">
        <v>18</v>
      </c>
      <c r="I11" s="118">
        <f t="shared" si="0"/>
        <v>226.8</v>
      </c>
      <c r="J11" s="15"/>
      <c r="K11" s="64"/>
      <c r="L11" s="114"/>
    </row>
    <row r="12" ht="15" customHeight="1" spans="1:12">
      <c r="A12" s="10">
        <v>7</v>
      </c>
      <c r="B12" s="11" t="s">
        <v>72</v>
      </c>
      <c r="C12" s="80" t="s">
        <v>82</v>
      </c>
      <c r="D12" s="80" t="s">
        <v>83</v>
      </c>
      <c r="E12" s="117">
        <v>39</v>
      </c>
      <c r="F12" s="80" t="s">
        <v>84</v>
      </c>
      <c r="G12" s="72">
        <v>1</v>
      </c>
      <c r="H12" s="118">
        <v>70</v>
      </c>
      <c r="I12" s="118">
        <f t="shared" si="0"/>
        <v>2730</v>
      </c>
      <c r="J12" s="15"/>
      <c r="K12" s="64"/>
      <c r="L12" s="114"/>
    </row>
    <row r="13" ht="15" customHeight="1" spans="1:12">
      <c r="A13" s="10">
        <v>8</v>
      </c>
      <c r="B13" s="11" t="s">
        <v>72</v>
      </c>
      <c r="C13" s="80" t="s">
        <v>85</v>
      </c>
      <c r="D13" s="80" t="s">
        <v>86</v>
      </c>
      <c r="E13" s="117">
        <v>53.5824</v>
      </c>
      <c r="F13" s="80" t="s">
        <v>75</v>
      </c>
      <c r="G13" s="72">
        <v>1</v>
      </c>
      <c r="H13" s="118">
        <v>60</v>
      </c>
      <c r="I13" s="118">
        <f t="shared" si="0"/>
        <v>3214.944</v>
      </c>
      <c r="J13" s="15"/>
      <c r="K13" s="64"/>
      <c r="L13" s="114"/>
    </row>
    <row r="14" ht="15" customHeight="1" spans="1:12">
      <c r="A14" s="10">
        <v>9</v>
      </c>
      <c r="B14" s="11" t="s">
        <v>72</v>
      </c>
      <c r="C14" s="80" t="s">
        <v>87</v>
      </c>
      <c r="D14" s="80" t="s">
        <v>88</v>
      </c>
      <c r="E14" s="117">
        <v>53.5824</v>
      </c>
      <c r="F14" s="80" t="s">
        <v>75</v>
      </c>
      <c r="G14" s="72">
        <v>1</v>
      </c>
      <c r="H14" s="118">
        <v>70</v>
      </c>
      <c r="I14" s="118">
        <f t="shared" si="0"/>
        <v>3750.768</v>
      </c>
      <c r="J14" s="15"/>
      <c r="K14" s="64"/>
      <c r="L14" s="114"/>
    </row>
    <row r="15" ht="15" customHeight="1" spans="1:12">
      <c r="A15" s="10">
        <v>10</v>
      </c>
      <c r="B15" s="11" t="s">
        <v>72</v>
      </c>
      <c r="C15" s="80" t="s">
        <v>89</v>
      </c>
      <c r="D15" s="80" t="s">
        <v>90</v>
      </c>
      <c r="E15" s="117">
        <v>17.568</v>
      </c>
      <c r="F15" s="80" t="s">
        <v>75</v>
      </c>
      <c r="G15" s="72">
        <v>1</v>
      </c>
      <c r="H15" s="118">
        <v>100</v>
      </c>
      <c r="I15" s="118">
        <f t="shared" si="0"/>
        <v>1756.8</v>
      </c>
      <c r="J15" s="15"/>
      <c r="K15" s="64"/>
      <c r="L15" s="114"/>
    </row>
    <row r="16" ht="15" customHeight="1" spans="1:12">
      <c r="A16" s="10">
        <v>11</v>
      </c>
      <c r="B16" s="11" t="s">
        <v>72</v>
      </c>
      <c r="C16" s="80" t="s">
        <v>91</v>
      </c>
      <c r="D16" s="80"/>
      <c r="E16" s="117">
        <v>71.1504</v>
      </c>
      <c r="F16" s="80" t="s">
        <v>75</v>
      </c>
      <c r="G16" s="72">
        <v>1</v>
      </c>
      <c r="H16" s="118">
        <v>60</v>
      </c>
      <c r="I16" s="118">
        <f t="shared" si="0"/>
        <v>4269.024</v>
      </c>
      <c r="J16" s="15"/>
      <c r="K16" s="64"/>
      <c r="L16" s="114"/>
    </row>
    <row r="17" ht="15" customHeight="1" spans="1:12">
      <c r="A17" s="10">
        <v>12</v>
      </c>
      <c r="B17" s="11" t="s">
        <v>72</v>
      </c>
      <c r="C17" s="80" t="s">
        <v>92</v>
      </c>
      <c r="D17" s="80" t="s">
        <v>93</v>
      </c>
      <c r="E17" s="117">
        <v>54.5</v>
      </c>
      <c r="F17" s="80" t="s">
        <v>75</v>
      </c>
      <c r="G17" s="72">
        <v>1</v>
      </c>
      <c r="H17" s="118">
        <v>280</v>
      </c>
      <c r="I17" s="118">
        <f t="shared" si="0"/>
        <v>15260</v>
      </c>
      <c r="J17" s="15"/>
      <c r="K17" s="64"/>
      <c r="L17" s="114"/>
    </row>
    <row r="18" ht="15" customHeight="1" spans="1:12">
      <c r="A18" s="10">
        <v>13</v>
      </c>
      <c r="B18" s="11" t="s">
        <v>72</v>
      </c>
      <c r="C18" s="80" t="s">
        <v>94</v>
      </c>
      <c r="D18" s="80" t="s">
        <v>93</v>
      </c>
      <c r="E18" s="117">
        <v>54.5</v>
      </c>
      <c r="F18" s="80" t="s">
        <v>75</v>
      </c>
      <c r="G18" s="72">
        <v>1</v>
      </c>
      <c r="H18" s="118">
        <v>18</v>
      </c>
      <c r="I18" s="118">
        <f t="shared" si="0"/>
        <v>981</v>
      </c>
      <c r="J18" s="15"/>
      <c r="K18" s="64"/>
      <c r="L18" s="114"/>
    </row>
    <row r="19" ht="15" customHeight="1" spans="1:12">
      <c r="A19" s="10">
        <v>14</v>
      </c>
      <c r="B19" s="11" t="s">
        <v>72</v>
      </c>
      <c r="C19" s="80" t="s">
        <v>95</v>
      </c>
      <c r="D19" s="80" t="s">
        <v>96</v>
      </c>
      <c r="E19" s="117">
        <v>24</v>
      </c>
      <c r="F19" s="80" t="s">
        <v>84</v>
      </c>
      <c r="G19" s="72">
        <v>1</v>
      </c>
      <c r="H19" s="118">
        <v>2600</v>
      </c>
      <c r="I19" s="118">
        <f t="shared" si="0"/>
        <v>62400</v>
      </c>
      <c r="J19" s="15"/>
      <c r="K19" s="64"/>
      <c r="L19" s="114"/>
    </row>
    <row r="20" ht="15" customHeight="1" spans="1:12">
      <c r="A20" s="10">
        <v>15</v>
      </c>
      <c r="B20" s="11" t="s">
        <v>72</v>
      </c>
      <c r="C20" s="80" t="s">
        <v>97</v>
      </c>
      <c r="D20" s="80"/>
      <c r="E20" s="117">
        <v>96</v>
      </c>
      <c r="F20" s="80" t="s">
        <v>84</v>
      </c>
      <c r="G20" s="72">
        <v>1</v>
      </c>
      <c r="H20" s="118">
        <v>70</v>
      </c>
      <c r="I20" s="118">
        <f t="shared" si="0"/>
        <v>6720</v>
      </c>
      <c r="J20" s="15"/>
      <c r="K20" s="64"/>
      <c r="L20" s="114"/>
    </row>
    <row r="21" ht="15" customHeight="1" spans="1:12">
      <c r="A21" s="10">
        <v>16</v>
      </c>
      <c r="B21" s="11" t="s">
        <v>72</v>
      </c>
      <c r="C21" s="80" t="s">
        <v>98</v>
      </c>
      <c r="D21" s="75" t="s">
        <v>99</v>
      </c>
      <c r="E21" s="72">
        <v>16</v>
      </c>
      <c r="F21" s="80" t="s">
        <v>100</v>
      </c>
      <c r="G21" s="72">
        <v>1</v>
      </c>
      <c r="H21" s="118">
        <v>2100</v>
      </c>
      <c r="I21" s="118">
        <f t="shared" si="0"/>
        <v>33600</v>
      </c>
      <c r="J21" s="15"/>
      <c r="K21" s="64"/>
      <c r="L21" s="114"/>
    </row>
    <row r="22" ht="15" customHeight="1" spans="1:12">
      <c r="A22" s="10">
        <v>17</v>
      </c>
      <c r="B22" s="11" t="s">
        <v>72</v>
      </c>
      <c r="C22" s="80" t="s">
        <v>101</v>
      </c>
      <c r="D22" s="75" t="s">
        <v>102</v>
      </c>
      <c r="E22" s="72">
        <f>16*2.5</f>
        <v>40</v>
      </c>
      <c r="F22" s="80" t="s">
        <v>84</v>
      </c>
      <c r="G22" s="72">
        <v>1</v>
      </c>
      <c r="H22" s="118">
        <v>70</v>
      </c>
      <c r="I22" s="118">
        <f t="shared" si="0"/>
        <v>2800</v>
      </c>
      <c r="J22" s="15"/>
      <c r="K22" s="64"/>
      <c r="L22" s="114"/>
    </row>
    <row r="23" ht="15" customHeight="1" spans="1:12">
      <c r="A23" s="10">
        <v>18</v>
      </c>
      <c r="B23" s="11" t="s">
        <v>72</v>
      </c>
      <c r="C23" s="80" t="s">
        <v>103</v>
      </c>
      <c r="D23" s="75" t="s">
        <v>104</v>
      </c>
      <c r="E23" s="72">
        <v>61.23</v>
      </c>
      <c r="F23" s="80" t="s">
        <v>75</v>
      </c>
      <c r="G23" s="72">
        <v>1</v>
      </c>
      <c r="H23" s="118">
        <v>300</v>
      </c>
      <c r="I23" s="118">
        <f t="shared" si="0"/>
        <v>18369</v>
      </c>
      <c r="J23" s="15"/>
      <c r="K23" s="64"/>
      <c r="L23" s="114"/>
    </row>
    <row r="24" ht="15" customHeight="1" spans="1:12">
      <c r="A24" s="10">
        <v>19</v>
      </c>
      <c r="B24" s="11" t="s">
        <v>72</v>
      </c>
      <c r="C24" s="80" t="s">
        <v>105</v>
      </c>
      <c r="D24" s="75" t="s">
        <v>106</v>
      </c>
      <c r="E24" s="72">
        <v>225</v>
      </c>
      <c r="F24" s="80" t="s">
        <v>84</v>
      </c>
      <c r="G24" s="72">
        <v>1</v>
      </c>
      <c r="H24" s="118">
        <v>80</v>
      </c>
      <c r="I24" s="118">
        <f t="shared" si="0"/>
        <v>18000</v>
      </c>
      <c r="J24" s="15"/>
      <c r="K24" s="64"/>
      <c r="L24" s="114"/>
    </row>
    <row r="25" ht="15" customHeight="1" spans="1:12">
      <c r="A25" s="10">
        <v>20</v>
      </c>
      <c r="B25" s="11" t="s">
        <v>72</v>
      </c>
      <c r="C25" s="80" t="s">
        <v>107</v>
      </c>
      <c r="D25" s="75" t="s">
        <v>108</v>
      </c>
      <c r="E25" s="72">
        <v>2</v>
      </c>
      <c r="F25" s="80" t="s">
        <v>109</v>
      </c>
      <c r="G25" s="72">
        <v>1</v>
      </c>
      <c r="H25" s="19">
        <v>11000</v>
      </c>
      <c r="I25" s="118">
        <f t="shared" si="0"/>
        <v>22000</v>
      </c>
      <c r="J25" s="15"/>
      <c r="K25" s="64"/>
      <c r="L25" s="114"/>
    </row>
    <row r="26" ht="15" customHeight="1" spans="1:12">
      <c r="A26" s="10">
        <v>21</v>
      </c>
      <c r="B26" s="11" t="s">
        <v>72</v>
      </c>
      <c r="C26" s="80" t="s">
        <v>110</v>
      </c>
      <c r="D26" s="80" t="s">
        <v>111</v>
      </c>
      <c r="E26" s="72">
        <v>100</v>
      </c>
      <c r="F26" s="80" t="s">
        <v>84</v>
      </c>
      <c r="G26" s="72">
        <v>1</v>
      </c>
      <c r="H26" s="19">
        <v>70</v>
      </c>
      <c r="I26" s="118">
        <f t="shared" si="0"/>
        <v>7000</v>
      </c>
      <c r="J26" s="15"/>
      <c r="K26" s="64"/>
      <c r="L26" s="114"/>
    </row>
    <row r="27" ht="15" customHeight="1" spans="1:12">
      <c r="A27" s="10">
        <v>22</v>
      </c>
      <c r="B27" s="11" t="s">
        <v>72</v>
      </c>
      <c r="C27" s="80" t="s">
        <v>112</v>
      </c>
      <c r="D27" s="80" t="s">
        <v>113</v>
      </c>
      <c r="E27" s="117">
        <v>1</v>
      </c>
      <c r="F27" s="80" t="s">
        <v>59</v>
      </c>
      <c r="G27" s="72">
        <v>1</v>
      </c>
      <c r="H27" s="19">
        <v>5000</v>
      </c>
      <c r="I27" s="118">
        <f t="shared" si="0"/>
        <v>5000</v>
      </c>
      <c r="J27" s="15"/>
      <c r="K27" s="64"/>
      <c r="L27" s="114"/>
    </row>
    <row r="28" ht="15" customHeight="1" spans="1:12">
      <c r="A28" s="10">
        <v>23</v>
      </c>
      <c r="B28" s="11" t="s">
        <v>72</v>
      </c>
      <c r="C28" s="80" t="s">
        <v>114</v>
      </c>
      <c r="D28" s="80"/>
      <c r="E28" s="117">
        <v>1</v>
      </c>
      <c r="F28" s="80" t="s">
        <v>59</v>
      </c>
      <c r="G28" s="72">
        <v>1</v>
      </c>
      <c r="H28" s="19">
        <v>5000</v>
      </c>
      <c r="I28" s="118">
        <f t="shared" si="0"/>
        <v>5000</v>
      </c>
      <c r="J28" s="15"/>
      <c r="K28" s="64"/>
      <c r="L28" s="114"/>
    </row>
    <row r="29" ht="15" customHeight="1" spans="1:12">
      <c r="A29" s="10">
        <v>24</v>
      </c>
      <c r="B29" s="11" t="s">
        <v>72</v>
      </c>
      <c r="C29" s="80" t="s">
        <v>115</v>
      </c>
      <c r="D29" s="80" t="s">
        <v>116</v>
      </c>
      <c r="E29" s="117">
        <v>21</v>
      </c>
      <c r="F29" s="80" t="s">
        <v>75</v>
      </c>
      <c r="G29" s="72">
        <v>1</v>
      </c>
      <c r="H29" s="19">
        <v>350</v>
      </c>
      <c r="I29" s="118">
        <f t="shared" si="0"/>
        <v>7350</v>
      </c>
      <c r="J29" s="15"/>
      <c r="K29" s="64"/>
      <c r="L29" s="114"/>
    </row>
    <row r="30" ht="15" customHeight="1" spans="1:12">
      <c r="A30" s="10">
        <v>25</v>
      </c>
      <c r="B30" s="11" t="s">
        <v>72</v>
      </c>
      <c r="C30" s="80" t="s">
        <v>117</v>
      </c>
      <c r="D30" s="80" t="s">
        <v>118</v>
      </c>
      <c r="E30" s="117">
        <v>15</v>
      </c>
      <c r="F30" s="80" t="s">
        <v>75</v>
      </c>
      <c r="G30" s="72">
        <v>1</v>
      </c>
      <c r="H30" s="19">
        <v>350</v>
      </c>
      <c r="I30" s="118">
        <f t="shared" si="0"/>
        <v>5250</v>
      </c>
      <c r="J30" s="15"/>
      <c r="K30" s="64"/>
      <c r="L30" s="114"/>
    </row>
    <row r="31" ht="15" customHeight="1" spans="1:12">
      <c r="A31" s="10">
        <v>26</v>
      </c>
      <c r="B31" s="11" t="s">
        <v>72</v>
      </c>
      <c r="C31" s="80" t="s">
        <v>119</v>
      </c>
      <c r="D31" s="80" t="s">
        <v>58</v>
      </c>
      <c r="E31" s="117">
        <v>18</v>
      </c>
      <c r="F31" s="80" t="s">
        <v>43</v>
      </c>
      <c r="G31" s="72">
        <v>1</v>
      </c>
      <c r="H31" s="19">
        <v>350</v>
      </c>
      <c r="I31" s="118">
        <f t="shared" si="0"/>
        <v>6300</v>
      </c>
      <c r="J31" s="15"/>
      <c r="K31" s="64"/>
      <c r="L31" s="114"/>
    </row>
    <row r="32" ht="15" customHeight="1" spans="1:12">
      <c r="A32" s="10">
        <v>27</v>
      </c>
      <c r="B32" s="8" t="s">
        <v>120</v>
      </c>
      <c r="C32" s="8"/>
      <c r="D32" s="8"/>
      <c r="E32" s="8"/>
      <c r="F32" s="8"/>
      <c r="G32" s="8"/>
      <c r="H32" s="8"/>
      <c r="I32" s="9">
        <f>SUM(I7:I31)</f>
        <v>345169.836</v>
      </c>
      <c r="J32" s="8"/>
      <c r="K32" s="64"/>
      <c r="L32" s="114"/>
    </row>
    <row r="33" ht="15" customHeight="1" spans="1:12">
      <c r="A33" s="10">
        <v>28</v>
      </c>
      <c r="B33" s="8" t="s">
        <v>121</v>
      </c>
      <c r="C33" s="8"/>
      <c r="D33" s="8"/>
      <c r="E33" s="8"/>
      <c r="F33" s="8"/>
      <c r="G33" s="8"/>
      <c r="H33" s="8"/>
      <c r="I33" s="8"/>
      <c r="J33" s="8"/>
      <c r="K33" s="64"/>
      <c r="L33" s="114"/>
    </row>
    <row r="34" ht="15" customHeight="1" spans="1:12">
      <c r="A34" s="10">
        <v>29</v>
      </c>
      <c r="B34" s="11" t="s">
        <v>121</v>
      </c>
      <c r="C34" s="12" t="s">
        <v>122</v>
      </c>
      <c r="D34" s="12" t="s">
        <v>123</v>
      </c>
      <c r="E34" s="12">
        <f>12*6</f>
        <v>72</v>
      </c>
      <c r="F34" s="12" t="s">
        <v>75</v>
      </c>
      <c r="G34" s="15">
        <v>1</v>
      </c>
      <c r="H34" s="119">
        <v>350</v>
      </c>
      <c r="I34" s="118">
        <f t="shared" ref="I34:I48" si="1">E34*G34*H34</f>
        <v>25200</v>
      </c>
      <c r="J34" s="15"/>
      <c r="K34" s="64"/>
      <c r="L34" s="114"/>
    </row>
    <row r="35" ht="15" customHeight="1" spans="1:12">
      <c r="A35" s="10">
        <v>30</v>
      </c>
      <c r="B35" s="11" t="s">
        <v>121</v>
      </c>
      <c r="C35" s="12" t="s">
        <v>124</v>
      </c>
      <c r="D35" s="13" t="s">
        <v>125</v>
      </c>
      <c r="E35" s="12">
        <v>252</v>
      </c>
      <c r="F35" s="12" t="s">
        <v>100</v>
      </c>
      <c r="G35" s="15">
        <v>1</v>
      </c>
      <c r="H35" s="119">
        <v>30</v>
      </c>
      <c r="I35" s="118">
        <f t="shared" si="1"/>
        <v>7560</v>
      </c>
      <c r="J35" s="15"/>
      <c r="K35" s="64"/>
      <c r="L35" s="114"/>
    </row>
    <row r="36" ht="15" customHeight="1" spans="1:12">
      <c r="A36" s="10">
        <v>31</v>
      </c>
      <c r="B36" s="11" t="s">
        <v>121</v>
      </c>
      <c r="C36" s="12" t="s">
        <v>126</v>
      </c>
      <c r="D36" s="13"/>
      <c r="E36" s="12">
        <v>2</v>
      </c>
      <c r="F36" s="12" t="s">
        <v>43</v>
      </c>
      <c r="G36" s="15">
        <v>1</v>
      </c>
      <c r="H36" s="119">
        <v>1000</v>
      </c>
      <c r="I36" s="118">
        <f t="shared" si="1"/>
        <v>2000</v>
      </c>
      <c r="J36" s="15"/>
      <c r="K36" s="64"/>
      <c r="L36" s="114"/>
    </row>
    <row r="37" ht="15" customHeight="1" spans="1:12">
      <c r="A37" s="10">
        <v>32</v>
      </c>
      <c r="B37" s="11" t="s">
        <v>121</v>
      </c>
      <c r="C37" s="12" t="s">
        <v>127</v>
      </c>
      <c r="D37" s="13" t="s">
        <v>111</v>
      </c>
      <c r="E37" s="12">
        <v>1</v>
      </c>
      <c r="F37" s="12" t="s">
        <v>59</v>
      </c>
      <c r="G37" s="15">
        <v>1</v>
      </c>
      <c r="H37" s="120">
        <v>10000</v>
      </c>
      <c r="I37" s="118">
        <f t="shared" si="1"/>
        <v>10000</v>
      </c>
      <c r="J37" s="15"/>
      <c r="K37" s="64"/>
      <c r="L37" s="114"/>
    </row>
    <row r="38" ht="15" customHeight="1" spans="1:12">
      <c r="A38" s="10">
        <v>33</v>
      </c>
      <c r="B38" s="12" t="s">
        <v>121</v>
      </c>
      <c r="C38" s="13" t="s">
        <v>128</v>
      </c>
      <c r="D38" s="13" t="s">
        <v>129</v>
      </c>
      <c r="E38" s="13">
        <v>1</v>
      </c>
      <c r="F38" s="13" t="s">
        <v>130</v>
      </c>
      <c r="G38" s="15">
        <v>1</v>
      </c>
      <c r="H38" s="121">
        <v>10000</v>
      </c>
      <c r="I38" s="118">
        <f t="shared" si="1"/>
        <v>10000</v>
      </c>
      <c r="J38" s="13"/>
      <c r="K38" s="64"/>
      <c r="L38" s="114"/>
    </row>
    <row r="39" ht="15" customHeight="1" spans="1:12">
      <c r="A39" s="10">
        <v>34</v>
      </c>
      <c r="B39" s="12" t="s">
        <v>121</v>
      </c>
      <c r="C39" s="13" t="s">
        <v>131</v>
      </c>
      <c r="D39" s="13"/>
      <c r="E39" s="13">
        <v>8</v>
      </c>
      <c r="F39" s="13" t="s">
        <v>130</v>
      </c>
      <c r="G39" s="15">
        <v>1</v>
      </c>
      <c r="H39" s="119">
        <v>500</v>
      </c>
      <c r="I39" s="118">
        <f t="shared" si="1"/>
        <v>4000</v>
      </c>
      <c r="J39" s="13"/>
      <c r="K39" s="64"/>
      <c r="L39" s="114"/>
    </row>
    <row r="40" ht="15" customHeight="1" spans="1:12">
      <c r="A40" s="10">
        <v>35</v>
      </c>
      <c r="B40" s="12" t="s">
        <v>121</v>
      </c>
      <c r="C40" s="13" t="s">
        <v>132</v>
      </c>
      <c r="D40" s="13" t="s">
        <v>133</v>
      </c>
      <c r="E40" s="13">
        <v>2</v>
      </c>
      <c r="F40" s="13" t="s">
        <v>130</v>
      </c>
      <c r="G40" s="15">
        <v>1</v>
      </c>
      <c r="H40" s="121">
        <v>4000</v>
      </c>
      <c r="I40" s="119">
        <f t="shared" si="1"/>
        <v>8000</v>
      </c>
      <c r="J40" s="13"/>
      <c r="K40" s="64"/>
      <c r="L40" s="114"/>
    </row>
    <row r="41" ht="15" customHeight="1" spans="1:12">
      <c r="A41" s="10">
        <v>36</v>
      </c>
      <c r="B41" s="12" t="s">
        <v>121</v>
      </c>
      <c r="C41" s="13" t="s">
        <v>134</v>
      </c>
      <c r="D41" s="13"/>
      <c r="E41" s="13">
        <v>3</v>
      </c>
      <c r="F41" s="13" t="s">
        <v>135</v>
      </c>
      <c r="G41" s="15">
        <v>1</v>
      </c>
      <c r="H41" s="119">
        <v>300</v>
      </c>
      <c r="I41" s="119">
        <f t="shared" si="1"/>
        <v>900</v>
      </c>
      <c r="J41" s="13"/>
      <c r="K41" s="64"/>
      <c r="L41" s="114"/>
    </row>
    <row r="42" ht="15" customHeight="1" spans="1:12">
      <c r="A42" s="10">
        <v>37</v>
      </c>
      <c r="B42" s="12" t="s">
        <v>121</v>
      </c>
      <c r="C42" s="13" t="s">
        <v>136</v>
      </c>
      <c r="D42" s="13" t="s">
        <v>137</v>
      </c>
      <c r="E42" s="13">
        <v>1</v>
      </c>
      <c r="F42" s="13" t="s">
        <v>59</v>
      </c>
      <c r="G42" s="15">
        <v>1</v>
      </c>
      <c r="H42" s="119">
        <v>800</v>
      </c>
      <c r="I42" s="119">
        <f t="shared" si="1"/>
        <v>800</v>
      </c>
      <c r="J42" s="13"/>
      <c r="K42" s="64"/>
      <c r="L42" s="114"/>
    </row>
    <row r="43" ht="15" customHeight="1" spans="1:12">
      <c r="A43" s="10">
        <v>38</v>
      </c>
      <c r="B43" s="12" t="s">
        <v>121</v>
      </c>
      <c r="C43" s="13" t="s">
        <v>138</v>
      </c>
      <c r="D43" s="13" t="s">
        <v>139</v>
      </c>
      <c r="E43" s="13">
        <v>1</v>
      </c>
      <c r="F43" s="13" t="s">
        <v>140</v>
      </c>
      <c r="G43" s="15">
        <v>1</v>
      </c>
      <c r="H43" s="119">
        <v>800</v>
      </c>
      <c r="I43" s="119">
        <f t="shared" si="1"/>
        <v>800</v>
      </c>
      <c r="J43" s="13"/>
      <c r="K43" s="64"/>
      <c r="L43" s="114"/>
    </row>
    <row r="44" ht="15" customHeight="1" spans="1:12">
      <c r="A44" s="10">
        <v>39</v>
      </c>
      <c r="B44" s="12" t="s">
        <v>121</v>
      </c>
      <c r="C44" s="13" t="s">
        <v>141</v>
      </c>
      <c r="D44" s="13"/>
      <c r="E44" s="13">
        <v>3</v>
      </c>
      <c r="F44" s="13" t="s">
        <v>142</v>
      </c>
      <c r="G44" s="15">
        <v>1</v>
      </c>
      <c r="H44" s="119">
        <v>1000</v>
      </c>
      <c r="I44" s="119">
        <f t="shared" si="1"/>
        <v>3000</v>
      </c>
      <c r="J44" s="13"/>
      <c r="K44" s="64"/>
      <c r="L44" s="114"/>
    </row>
    <row r="45" ht="15" customHeight="1" spans="1:12">
      <c r="A45" s="10">
        <v>40</v>
      </c>
      <c r="B45" s="12" t="s">
        <v>121</v>
      </c>
      <c r="C45" s="13" t="s">
        <v>143</v>
      </c>
      <c r="D45" s="13"/>
      <c r="E45" s="13">
        <v>15</v>
      </c>
      <c r="F45" s="13" t="s">
        <v>130</v>
      </c>
      <c r="G45" s="15">
        <v>1</v>
      </c>
      <c r="H45" s="121">
        <v>500</v>
      </c>
      <c r="I45" s="119">
        <f t="shared" si="1"/>
        <v>7500</v>
      </c>
      <c r="J45" s="13"/>
      <c r="K45" s="64"/>
      <c r="L45" s="114"/>
    </row>
    <row r="46" ht="15" customHeight="1" spans="1:12">
      <c r="A46" s="10">
        <v>41</v>
      </c>
      <c r="B46" s="12" t="s">
        <v>121</v>
      </c>
      <c r="C46" s="13" t="s">
        <v>144</v>
      </c>
      <c r="D46" s="13"/>
      <c r="E46" s="13">
        <v>1</v>
      </c>
      <c r="F46" s="13" t="s">
        <v>43</v>
      </c>
      <c r="G46" s="15">
        <v>1</v>
      </c>
      <c r="H46" s="121">
        <v>500</v>
      </c>
      <c r="I46" s="119">
        <f t="shared" si="1"/>
        <v>500</v>
      </c>
      <c r="J46" s="13"/>
      <c r="K46" s="64"/>
      <c r="L46" s="114"/>
    </row>
    <row r="47" ht="15" customHeight="1" spans="1:12">
      <c r="A47" s="10">
        <v>42</v>
      </c>
      <c r="B47" s="12" t="s">
        <v>121</v>
      </c>
      <c r="C47" s="13" t="s">
        <v>145</v>
      </c>
      <c r="D47" s="13"/>
      <c r="E47" s="13">
        <v>1</v>
      </c>
      <c r="F47" s="13" t="s">
        <v>59</v>
      </c>
      <c r="G47" s="15">
        <v>1</v>
      </c>
      <c r="H47" s="121">
        <v>1000</v>
      </c>
      <c r="I47" s="119">
        <f t="shared" si="1"/>
        <v>1000</v>
      </c>
      <c r="J47" s="13"/>
      <c r="K47" s="64"/>
      <c r="L47" s="114"/>
    </row>
    <row r="48" ht="15" customHeight="1" spans="1:12">
      <c r="A48" s="10">
        <v>43</v>
      </c>
      <c r="B48" s="12" t="s">
        <v>121</v>
      </c>
      <c r="C48" s="13" t="s">
        <v>146</v>
      </c>
      <c r="D48" s="13"/>
      <c r="E48" s="13">
        <v>1</v>
      </c>
      <c r="F48" s="13" t="s">
        <v>59</v>
      </c>
      <c r="G48" s="15">
        <v>1</v>
      </c>
      <c r="H48" s="121">
        <v>1000</v>
      </c>
      <c r="I48" s="119">
        <f t="shared" si="1"/>
        <v>1000</v>
      </c>
      <c r="J48" s="13"/>
      <c r="K48" s="64"/>
      <c r="L48" s="114"/>
    </row>
    <row r="49" ht="15" customHeight="1" spans="1:12">
      <c r="A49" s="10">
        <v>44</v>
      </c>
      <c r="B49" s="22" t="s">
        <v>120</v>
      </c>
      <c r="C49" s="22"/>
      <c r="D49" s="22"/>
      <c r="E49" s="22"/>
      <c r="F49" s="22"/>
      <c r="G49" s="22"/>
      <c r="H49" s="22"/>
      <c r="I49" s="128">
        <f>SUM(I34:I48)</f>
        <v>82260</v>
      </c>
      <c r="J49" s="22"/>
      <c r="K49" s="64"/>
      <c r="L49" s="114"/>
    </row>
    <row r="50" ht="15" customHeight="1" spans="1:12">
      <c r="A50" s="10">
        <v>45</v>
      </c>
      <c r="B50" s="122" t="s">
        <v>147</v>
      </c>
      <c r="C50" s="122"/>
      <c r="D50" s="122"/>
      <c r="E50" s="122"/>
      <c r="F50" s="122"/>
      <c r="G50" s="122"/>
      <c r="H50" s="122"/>
      <c r="I50" s="122"/>
      <c r="J50" s="122"/>
      <c r="K50" s="64"/>
      <c r="L50" s="114"/>
    </row>
    <row r="51" ht="15" customHeight="1" spans="1:12">
      <c r="A51" s="10">
        <v>46</v>
      </c>
      <c r="B51" s="12" t="s">
        <v>147</v>
      </c>
      <c r="C51" s="12" t="s">
        <v>148</v>
      </c>
      <c r="D51" s="12"/>
      <c r="E51" s="12">
        <v>4</v>
      </c>
      <c r="F51" s="12" t="s">
        <v>149</v>
      </c>
      <c r="G51" s="13">
        <v>1</v>
      </c>
      <c r="H51" s="123"/>
      <c r="I51" s="119">
        <f>E51*G51*H51</f>
        <v>0</v>
      </c>
      <c r="J51" s="129" t="s">
        <v>150</v>
      </c>
      <c r="K51" s="64"/>
      <c r="L51" s="114"/>
    </row>
    <row r="52" ht="15" customHeight="1" spans="1:12">
      <c r="A52" s="10">
        <v>47</v>
      </c>
      <c r="B52" s="12" t="s">
        <v>147</v>
      </c>
      <c r="C52" s="12" t="s">
        <v>151</v>
      </c>
      <c r="D52" s="12"/>
      <c r="E52" s="12">
        <v>2</v>
      </c>
      <c r="F52" s="12" t="s">
        <v>130</v>
      </c>
      <c r="G52" s="13">
        <v>1</v>
      </c>
      <c r="H52" s="123"/>
      <c r="I52" s="119">
        <f>E52*G52*H52</f>
        <v>0</v>
      </c>
      <c r="J52" s="130"/>
      <c r="K52" s="64"/>
      <c r="L52" s="114"/>
    </row>
    <row r="53" ht="15" customHeight="1" spans="1:12">
      <c r="A53" s="10">
        <v>48</v>
      </c>
      <c r="B53" s="12" t="s">
        <v>147</v>
      </c>
      <c r="C53" s="12" t="s">
        <v>152</v>
      </c>
      <c r="D53" s="12"/>
      <c r="E53" s="12">
        <v>2</v>
      </c>
      <c r="F53" s="12" t="s">
        <v>149</v>
      </c>
      <c r="G53" s="13">
        <v>1</v>
      </c>
      <c r="H53" s="123"/>
      <c r="I53" s="119">
        <f>E53*G53*H53</f>
        <v>0</v>
      </c>
      <c r="J53" s="130"/>
      <c r="K53" s="64"/>
      <c r="L53" s="114"/>
    </row>
    <row r="54" ht="15" customHeight="1" spans="1:12">
      <c r="A54" s="10">
        <v>49</v>
      </c>
      <c r="B54" s="12" t="s">
        <v>147</v>
      </c>
      <c r="C54" s="12" t="s">
        <v>153</v>
      </c>
      <c r="D54" s="12"/>
      <c r="E54" s="12">
        <v>2</v>
      </c>
      <c r="F54" s="12" t="s">
        <v>149</v>
      </c>
      <c r="G54" s="13">
        <v>1</v>
      </c>
      <c r="H54" s="123"/>
      <c r="I54" s="119">
        <f>E54*G54*H54</f>
        <v>0</v>
      </c>
      <c r="J54" s="131"/>
      <c r="K54" s="64"/>
      <c r="L54" s="114"/>
    </row>
    <row r="55" ht="15" customHeight="1" spans="1:12">
      <c r="A55" s="10">
        <v>50</v>
      </c>
      <c r="B55" s="8" t="s">
        <v>120</v>
      </c>
      <c r="C55" s="8"/>
      <c r="D55" s="8"/>
      <c r="E55" s="8"/>
      <c r="F55" s="8"/>
      <c r="G55" s="8"/>
      <c r="H55" s="8"/>
      <c r="I55" s="9">
        <f>SUM(I51:I54)</f>
        <v>0</v>
      </c>
      <c r="J55" s="8"/>
      <c r="K55" s="64"/>
      <c r="L55" s="114"/>
    </row>
    <row r="56" ht="15" customHeight="1" spans="1:12">
      <c r="A56" s="10">
        <v>51</v>
      </c>
      <c r="B56" s="8" t="s">
        <v>154</v>
      </c>
      <c r="C56" s="8"/>
      <c r="D56" s="8"/>
      <c r="E56" s="8"/>
      <c r="F56" s="8"/>
      <c r="G56" s="8"/>
      <c r="H56" s="8"/>
      <c r="I56" s="8"/>
      <c r="J56" s="8"/>
      <c r="K56" s="64"/>
      <c r="L56" s="114"/>
    </row>
    <row r="57" ht="15" customHeight="1" spans="1:12">
      <c r="A57" s="10">
        <v>52</v>
      </c>
      <c r="B57" s="12" t="s">
        <v>154</v>
      </c>
      <c r="C57" s="124" t="s">
        <v>155</v>
      </c>
      <c r="D57" s="12" t="s">
        <v>156</v>
      </c>
      <c r="E57" s="125">
        <v>25</v>
      </c>
      <c r="F57" s="124" t="s">
        <v>157</v>
      </c>
      <c r="G57" s="126">
        <v>1</v>
      </c>
      <c r="H57" s="127">
        <v>760</v>
      </c>
      <c r="I57" s="119">
        <f t="shared" ref="I57:I69" si="2">E57*G57*H57</f>
        <v>19000</v>
      </c>
      <c r="J57" s="15"/>
      <c r="K57" s="64"/>
      <c r="L57" s="114"/>
    </row>
    <row r="58" ht="15" customHeight="1" spans="1:12">
      <c r="A58" s="10">
        <v>53</v>
      </c>
      <c r="B58" s="12" t="s">
        <v>154</v>
      </c>
      <c r="C58" s="124" t="s">
        <v>158</v>
      </c>
      <c r="D58" s="12" t="s">
        <v>159</v>
      </c>
      <c r="E58" s="125">
        <v>50</v>
      </c>
      <c r="F58" s="124" t="s">
        <v>157</v>
      </c>
      <c r="G58" s="126">
        <v>1</v>
      </c>
      <c r="H58" s="127">
        <v>460</v>
      </c>
      <c r="I58" s="119">
        <f t="shared" si="2"/>
        <v>23000</v>
      </c>
      <c r="J58" s="15"/>
      <c r="K58" s="64"/>
      <c r="L58" s="114"/>
    </row>
    <row r="59" ht="15" customHeight="1" spans="1:12">
      <c r="A59" s="10">
        <v>54</v>
      </c>
      <c r="B59" s="12" t="s">
        <v>154</v>
      </c>
      <c r="C59" s="12" t="s">
        <v>160</v>
      </c>
      <c r="D59" s="12" t="s">
        <v>161</v>
      </c>
      <c r="E59" s="125">
        <v>50</v>
      </c>
      <c r="F59" s="124" t="s">
        <v>157</v>
      </c>
      <c r="G59" s="126">
        <v>1</v>
      </c>
      <c r="H59" s="127">
        <v>350</v>
      </c>
      <c r="I59" s="119">
        <f t="shared" si="2"/>
        <v>17500</v>
      </c>
      <c r="J59" s="15"/>
      <c r="K59" s="64"/>
      <c r="L59" s="114"/>
    </row>
    <row r="60" ht="15" customHeight="1" spans="1:12">
      <c r="A60" s="10">
        <v>55</v>
      </c>
      <c r="B60" s="12" t="s">
        <v>154</v>
      </c>
      <c r="C60" s="124" t="s">
        <v>162</v>
      </c>
      <c r="D60" s="12"/>
      <c r="E60" s="125">
        <v>20</v>
      </c>
      <c r="F60" s="124" t="s">
        <v>157</v>
      </c>
      <c r="G60" s="126">
        <v>1</v>
      </c>
      <c r="H60" s="19">
        <v>150</v>
      </c>
      <c r="I60" s="119">
        <f t="shared" si="2"/>
        <v>3000</v>
      </c>
      <c r="J60" s="15"/>
      <c r="K60" s="64"/>
      <c r="L60" s="114"/>
    </row>
    <row r="61" ht="15" customHeight="1" spans="1:12">
      <c r="A61" s="10">
        <v>56</v>
      </c>
      <c r="B61" s="12" t="s">
        <v>154</v>
      </c>
      <c r="C61" s="124" t="s">
        <v>163</v>
      </c>
      <c r="D61" s="12"/>
      <c r="E61" s="125">
        <v>2</v>
      </c>
      <c r="F61" s="124" t="s">
        <v>157</v>
      </c>
      <c r="G61" s="126">
        <v>1</v>
      </c>
      <c r="H61" s="19">
        <v>1000</v>
      </c>
      <c r="I61" s="119">
        <f t="shared" si="2"/>
        <v>2000</v>
      </c>
      <c r="J61" s="15"/>
      <c r="K61" s="64"/>
      <c r="L61" s="114"/>
    </row>
    <row r="62" ht="15" customHeight="1" spans="1:12">
      <c r="A62" s="10">
        <v>57</v>
      </c>
      <c r="B62" s="12" t="s">
        <v>154</v>
      </c>
      <c r="C62" s="12" t="s">
        <v>164</v>
      </c>
      <c r="D62" s="12" t="s">
        <v>165</v>
      </c>
      <c r="E62" s="12">
        <v>1</v>
      </c>
      <c r="F62" s="12" t="s">
        <v>140</v>
      </c>
      <c r="G62" s="126">
        <v>1</v>
      </c>
      <c r="H62" s="19">
        <v>3500</v>
      </c>
      <c r="I62" s="119">
        <f t="shared" si="2"/>
        <v>3500</v>
      </c>
      <c r="J62" s="15"/>
      <c r="K62" s="64"/>
      <c r="L62" s="114"/>
    </row>
    <row r="63" ht="15" customHeight="1" spans="1:12">
      <c r="A63" s="10">
        <v>58</v>
      </c>
      <c r="B63" s="12" t="s">
        <v>154</v>
      </c>
      <c r="C63" s="12" t="s">
        <v>166</v>
      </c>
      <c r="D63" s="12"/>
      <c r="E63" s="12">
        <v>1</v>
      </c>
      <c r="F63" s="12" t="s">
        <v>140</v>
      </c>
      <c r="G63" s="126">
        <v>1</v>
      </c>
      <c r="H63" s="19">
        <v>720</v>
      </c>
      <c r="I63" s="119">
        <f t="shared" si="2"/>
        <v>720</v>
      </c>
      <c r="J63" s="15"/>
      <c r="K63" s="64"/>
      <c r="L63" s="114"/>
    </row>
    <row r="64" ht="15" customHeight="1" spans="1:12">
      <c r="A64" s="10">
        <v>59</v>
      </c>
      <c r="B64" s="12" t="s">
        <v>154</v>
      </c>
      <c r="C64" s="12" t="s">
        <v>167</v>
      </c>
      <c r="D64" s="12"/>
      <c r="E64" s="12">
        <v>2</v>
      </c>
      <c r="F64" s="12" t="s">
        <v>157</v>
      </c>
      <c r="G64" s="126">
        <v>1</v>
      </c>
      <c r="H64" s="19">
        <v>800</v>
      </c>
      <c r="I64" s="119">
        <f t="shared" si="2"/>
        <v>1600</v>
      </c>
      <c r="J64" s="15"/>
      <c r="K64" s="64"/>
      <c r="L64" s="114"/>
    </row>
    <row r="65" ht="15" customHeight="1" spans="1:12">
      <c r="A65" s="10">
        <v>60</v>
      </c>
      <c r="B65" s="12" t="s">
        <v>154</v>
      </c>
      <c r="C65" s="12" t="s">
        <v>168</v>
      </c>
      <c r="D65" s="12"/>
      <c r="E65" s="12">
        <v>2</v>
      </c>
      <c r="F65" s="12" t="s">
        <v>43</v>
      </c>
      <c r="G65" s="126">
        <v>1</v>
      </c>
      <c r="H65" s="19">
        <v>150</v>
      </c>
      <c r="I65" s="119">
        <f t="shared" si="2"/>
        <v>300</v>
      </c>
      <c r="J65" s="15"/>
      <c r="K65" s="64"/>
      <c r="L65" s="114"/>
    </row>
    <row r="66" ht="15" customHeight="1" spans="1:12">
      <c r="A66" s="10">
        <v>61</v>
      </c>
      <c r="B66" s="12" t="s">
        <v>154</v>
      </c>
      <c r="C66" s="124" t="s">
        <v>169</v>
      </c>
      <c r="D66" s="12"/>
      <c r="E66" s="125">
        <v>3</v>
      </c>
      <c r="F66" s="124" t="s">
        <v>142</v>
      </c>
      <c r="G66" s="126">
        <v>1</v>
      </c>
      <c r="H66" s="19">
        <v>1000</v>
      </c>
      <c r="I66" s="119">
        <f t="shared" si="2"/>
        <v>3000</v>
      </c>
      <c r="J66" s="15"/>
      <c r="K66" s="64"/>
      <c r="L66" s="114"/>
    </row>
    <row r="67" ht="15" customHeight="1" spans="1:12">
      <c r="A67" s="10">
        <v>62</v>
      </c>
      <c r="B67" s="12" t="s">
        <v>154</v>
      </c>
      <c r="C67" s="124" t="s">
        <v>170</v>
      </c>
      <c r="D67" s="12"/>
      <c r="E67" s="125">
        <v>1</v>
      </c>
      <c r="F67" s="124" t="s">
        <v>59</v>
      </c>
      <c r="G67" s="126">
        <v>1</v>
      </c>
      <c r="H67" s="127">
        <v>800</v>
      </c>
      <c r="I67" s="119">
        <f t="shared" si="2"/>
        <v>800</v>
      </c>
      <c r="J67" s="15"/>
      <c r="K67" s="64"/>
      <c r="L67" s="114"/>
    </row>
    <row r="68" ht="15" customHeight="1" spans="1:12">
      <c r="A68" s="10">
        <v>63</v>
      </c>
      <c r="B68" s="12" t="s">
        <v>154</v>
      </c>
      <c r="C68" s="12" t="s">
        <v>171</v>
      </c>
      <c r="D68" s="132"/>
      <c r="E68" s="12">
        <v>1</v>
      </c>
      <c r="F68" s="12" t="s">
        <v>140</v>
      </c>
      <c r="G68" s="126">
        <v>1</v>
      </c>
      <c r="H68" s="119">
        <v>100</v>
      </c>
      <c r="I68" s="119">
        <f t="shared" si="2"/>
        <v>100</v>
      </c>
      <c r="J68" s="15"/>
      <c r="K68" s="64"/>
      <c r="L68" s="114"/>
    </row>
    <row r="69" ht="15" customHeight="1" spans="1:12">
      <c r="A69" s="10">
        <v>64</v>
      </c>
      <c r="B69" s="12" t="s">
        <v>154</v>
      </c>
      <c r="C69" s="12" t="s">
        <v>172</v>
      </c>
      <c r="D69" s="12"/>
      <c r="E69" s="12">
        <v>1</v>
      </c>
      <c r="F69" s="12" t="s">
        <v>140</v>
      </c>
      <c r="G69" s="126">
        <v>1</v>
      </c>
      <c r="H69" s="127">
        <v>500</v>
      </c>
      <c r="I69" s="119">
        <f t="shared" si="2"/>
        <v>500</v>
      </c>
      <c r="J69" s="15"/>
      <c r="K69" s="64"/>
      <c r="L69" s="114"/>
    </row>
    <row r="70" ht="15" customHeight="1" spans="1:12">
      <c r="A70" s="10">
        <v>65</v>
      </c>
      <c r="B70" s="8" t="s">
        <v>120</v>
      </c>
      <c r="C70" s="8"/>
      <c r="D70" s="8"/>
      <c r="E70" s="8"/>
      <c r="F70" s="8"/>
      <c r="G70" s="8"/>
      <c r="H70" s="8"/>
      <c r="I70" s="9">
        <f>SUM(I57:I69)</f>
        <v>75020</v>
      </c>
      <c r="J70" s="8"/>
      <c r="K70" s="64"/>
      <c r="L70" s="114"/>
    </row>
    <row r="71" ht="15" customHeight="1" spans="1:12">
      <c r="A71" s="10">
        <v>66</v>
      </c>
      <c r="B71" s="8" t="s">
        <v>173</v>
      </c>
      <c r="C71" s="8"/>
      <c r="D71" s="8"/>
      <c r="E71" s="8"/>
      <c r="F71" s="8"/>
      <c r="G71" s="8"/>
      <c r="H71" s="8"/>
      <c r="I71" s="8"/>
      <c r="J71" s="8"/>
      <c r="K71" s="64"/>
      <c r="L71" s="114"/>
    </row>
    <row r="72" ht="15" customHeight="1" spans="1:12">
      <c r="A72" s="10">
        <v>67</v>
      </c>
      <c r="B72" s="12" t="s">
        <v>72</v>
      </c>
      <c r="C72" s="133" t="s">
        <v>174</v>
      </c>
      <c r="D72" s="15" t="s">
        <v>175</v>
      </c>
      <c r="E72" s="134">
        <v>1</v>
      </c>
      <c r="F72" s="135" t="s">
        <v>130</v>
      </c>
      <c r="G72" s="136">
        <v>1</v>
      </c>
      <c r="H72" s="118">
        <v>6000</v>
      </c>
      <c r="I72" s="118">
        <f t="shared" ref="I72:I73" si="3">E72*G72*H72</f>
        <v>6000</v>
      </c>
      <c r="J72" s="138" t="s">
        <v>176</v>
      </c>
      <c r="K72" s="64"/>
      <c r="L72" s="64"/>
    </row>
    <row r="73" ht="15" customHeight="1" spans="1:12">
      <c r="A73" s="10">
        <v>68</v>
      </c>
      <c r="B73" s="12" t="s">
        <v>16</v>
      </c>
      <c r="C73" s="13" t="s">
        <v>177</v>
      </c>
      <c r="D73" s="13"/>
      <c r="E73" s="13">
        <v>1</v>
      </c>
      <c r="F73" s="13" t="s">
        <v>59</v>
      </c>
      <c r="G73" s="13">
        <v>1</v>
      </c>
      <c r="H73" s="119">
        <v>20000</v>
      </c>
      <c r="I73" s="119">
        <f t="shared" si="3"/>
        <v>20000</v>
      </c>
      <c r="J73" s="13"/>
      <c r="K73" s="64"/>
      <c r="L73" s="114"/>
    </row>
    <row r="74" ht="15" customHeight="1" spans="1:12">
      <c r="A74" s="10">
        <v>69</v>
      </c>
      <c r="B74" s="8" t="s">
        <v>120</v>
      </c>
      <c r="C74" s="8"/>
      <c r="D74" s="8"/>
      <c r="E74" s="8"/>
      <c r="F74" s="8"/>
      <c r="G74" s="8"/>
      <c r="H74" s="8"/>
      <c r="I74" s="139">
        <f>SUM(I72:I73)</f>
        <v>26000</v>
      </c>
      <c r="J74" s="140"/>
      <c r="K74" s="64"/>
      <c r="L74" s="64"/>
    </row>
    <row r="75" ht="15" customHeight="1" spans="1:12">
      <c r="A75" s="10">
        <v>70</v>
      </c>
      <c r="B75" s="8" t="s">
        <v>178</v>
      </c>
      <c r="C75" s="8"/>
      <c r="D75" s="8"/>
      <c r="E75" s="8"/>
      <c r="F75" s="8"/>
      <c r="G75" s="8"/>
      <c r="H75" s="8"/>
      <c r="I75" s="8"/>
      <c r="J75" s="8"/>
      <c r="K75" s="64"/>
      <c r="L75" s="114"/>
    </row>
    <row r="76" ht="15" customHeight="1" spans="1:12">
      <c r="A76" s="10">
        <v>71</v>
      </c>
      <c r="B76" s="12" t="s">
        <v>44</v>
      </c>
      <c r="C76" s="13" t="s">
        <v>179</v>
      </c>
      <c r="D76" s="15"/>
      <c r="E76" s="15">
        <v>6</v>
      </c>
      <c r="F76" s="15" t="s">
        <v>46</v>
      </c>
      <c r="G76" s="15">
        <v>1</v>
      </c>
      <c r="H76" s="118">
        <v>1000</v>
      </c>
      <c r="I76" s="118">
        <f t="shared" ref="I76:I83" si="4">E76*G76*H76</f>
        <v>6000</v>
      </c>
      <c r="J76" s="15" t="s">
        <v>180</v>
      </c>
      <c r="K76" s="64"/>
      <c r="L76" s="64"/>
    </row>
    <row r="77" ht="15" customHeight="1" spans="1:12">
      <c r="A77" s="10">
        <v>72</v>
      </c>
      <c r="B77" s="12" t="s">
        <v>44</v>
      </c>
      <c r="C77" s="13" t="s">
        <v>181</v>
      </c>
      <c r="D77" s="13"/>
      <c r="E77" s="13">
        <v>2</v>
      </c>
      <c r="F77" s="13" t="s">
        <v>142</v>
      </c>
      <c r="G77" s="13">
        <v>3</v>
      </c>
      <c r="H77" s="127">
        <v>500</v>
      </c>
      <c r="I77" s="119">
        <f t="shared" si="4"/>
        <v>3000</v>
      </c>
      <c r="J77" s="15"/>
      <c r="K77" s="64"/>
      <c r="L77" s="114"/>
    </row>
    <row r="78" ht="15" customHeight="1" spans="1:12">
      <c r="A78" s="10">
        <v>73</v>
      </c>
      <c r="B78" s="12" t="s">
        <v>40</v>
      </c>
      <c r="C78" s="13" t="s">
        <v>182</v>
      </c>
      <c r="D78" s="13" t="s">
        <v>183</v>
      </c>
      <c r="E78" s="13">
        <v>1</v>
      </c>
      <c r="F78" s="13" t="s">
        <v>130</v>
      </c>
      <c r="G78" s="13">
        <v>1</v>
      </c>
      <c r="H78" s="127">
        <v>50</v>
      </c>
      <c r="I78" s="119">
        <f t="shared" si="4"/>
        <v>50</v>
      </c>
      <c r="J78" s="15"/>
      <c r="K78" s="64"/>
      <c r="L78" s="114"/>
    </row>
    <row r="79" ht="15" customHeight="1" spans="1:12">
      <c r="A79" s="10">
        <v>74</v>
      </c>
      <c r="B79" s="12" t="s">
        <v>44</v>
      </c>
      <c r="C79" s="13" t="s">
        <v>184</v>
      </c>
      <c r="D79" s="13"/>
      <c r="E79" s="13">
        <v>40</v>
      </c>
      <c r="F79" s="13" t="s">
        <v>185</v>
      </c>
      <c r="G79" s="13">
        <v>2</v>
      </c>
      <c r="H79" s="127">
        <v>300</v>
      </c>
      <c r="I79" s="119">
        <f t="shared" si="4"/>
        <v>24000</v>
      </c>
      <c r="J79" s="15"/>
      <c r="K79" s="64"/>
      <c r="L79" s="114"/>
    </row>
    <row r="80" ht="15" customHeight="1" spans="1:12">
      <c r="A80" s="10">
        <v>75</v>
      </c>
      <c r="B80" s="12" t="s">
        <v>40</v>
      </c>
      <c r="C80" s="13" t="s">
        <v>186</v>
      </c>
      <c r="D80" s="13"/>
      <c r="E80" s="13">
        <v>2</v>
      </c>
      <c r="F80" s="13" t="s">
        <v>187</v>
      </c>
      <c r="G80" s="13">
        <v>2</v>
      </c>
      <c r="H80" s="127">
        <v>2000</v>
      </c>
      <c r="I80" s="119">
        <f t="shared" si="4"/>
        <v>8000</v>
      </c>
      <c r="J80" s="15"/>
      <c r="K80" s="64"/>
      <c r="L80" s="114"/>
    </row>
    <row r="81" ht="15" customHeight="1" spans="1:12">
      <c r="A81" s="10">
        <v>76</v>
      </c>
      <c r="B81" s="12" t="s">
        <v>72</v>
      </c>
      <c r="C81" s="13" t="s">
        <v>188</v>
      </c>
      <c r="D81" s="15"/>
      <c r="E81" s="15">
        <v>1</v>
      </c>
      <c r="F81" s="15" t="s">
        <v>59</v>
      </c>
      <c r="G81" s="13">
        <v>1</v>
      </c>
      <c r="H81" s="127">
        <v>3000</v>
      </c>
      <c r="I81" s="118">
        <f t="shared" si="4"/>
        <v>3000</v>
      </c>
      <c r="J81" s="15"/>
      <c r="K81" s="64"/>
      <c r="L81" s="114"/>
    </row>
    <row r="82" ht="15" customHeight="1" spans="1:12">
      <c r="A82" s="10">
        <v>77</v>
      </c>
      <c r="B82" s="12" t="s">
        <v>16</v>
      </c>
      <c r="C82" s="137" t="s">
        <v>189</v>
      </c>
      <c r="D82" s="137" t="s">
        <v>190</v>
      </c>
      <c r="E82" s="13">
        <v>1</v>
      </c>
      <c r="F82" s="137" t="s">
        <v>191</v>
      </c>
      <c r="G82" s="13">
        <v>1</v>
      </c>
      <c r="H82" s="119">
        <v>9000</v>
      </c>
      <c r="I82" s="119">
        <f t="shared" si="4"/>
        <v>9000</v>
      </c>
      <c r="J82" s="13"/>
      <c r="K82" s="64"/>
      <c r="L82" s="114"/>
    </row>
    <row r="83" ht="15" customHeight="1" spans="1:12">
      <c r="A83" s="10">
        <v>78</v>
      </c>
      <c r="B83" s="12" t="s">
        <v>16</v>
      </c>
      <c r="C83" s="13" t="s">
        <v>192</v>
      </c>
      <c r="D83" s="13"/>
      <c r="E83" s="13">
        <v>1</v>
      </c>
      <c r="F83" s="13" t="s">
        <v>59</v>
      </c>
      <c r="G83" s="13">
        <v>1</v>
      </c>
      <c r="H83" s="119">
        <v>20000</v>
      </c>
      <c r="I83" s="118">
        <f t="shared" si="4"/>
        <v>20000</v>
      </c>
      <c r="J83" s="13"/>
      <c r="K83" s="64"/>
      <c r="L83" s="114"/>
    </row>
    <row r="84" ht="15" customHeight="1" spans="1:12">
      <c r="A84" s="10">
        <v>79</v>
      </c>
      <c r="B84" s="8" t="s">
        <v>120</v>
      </c>
      <c r="C84" s="8"/>
      <c r="D84" s="8"/>
      <c r="E84" s="8"/>
      <c r="F84" s="8"/>
      <c r="G84" s="8"/>
      <c r="H84" s="8"/>
      <c r="I84" s="139">
        <f>SUM(I76:I83)</f>
        <v>73050</v>
      </c>
      <c r="J84" s="10"/>
      <c r="K84" s="64"/>
      <c r="L84" s="64"/>
    </row>
    <row r="85" ht="15.75" customHeight="1" spans="1:12">
      <c r="A85" s="10">
        <v>80</v>
      </c>
      <c r="B85" s="22" t="s">
        <v>17</v>
      </c>
      <c r="C85" s="22"/>
      <c r="D85" s="22"/>
      <c r="E85" s="22"/>
      <c r="F85" s="22"/>
      <c r="G85" s="22"/>
      <c r="H85" s="22"/>
      <c r="I85" s="9">
        <f>I32+I49+I55+I70+I74+I84</f>
        <v>601499.836</v>
      </c>
      <c r="J85" s="9"/>
      <c r="K85" s="64"/>
      <c r="L85" s="64"/>
    </row>
    <row r="86" ht="15" customHeight="1" spans="1:12">
      <c r="A86" s="116"/>
      <c r="B86" s="116"/>
      <c r="C86" s="116"/>
      <c r="D86" s="116"/>
      <c r="E86" s="116"/>
      <c r="F86" s="116"/>
      <c r="G86" s="116"/>
      <c r="H86" s="116"/>
      <c r="I86" s="116"/>
      <c r="J86" s="116"/>
      <c r="K86" s="64"/>
      <c r="L86" s="64"/>
    </row>
    <row r="87" ht="15" spans="1:12">
      <c r="A87" s="116"/>
      <c r="B87" s="116"/>
      <c r="C87" s="116"/>
      <c r="D87" s="64"/>
      <c r="E87" s="64"/>
      <c r="F87" s="64"/>
      <c r="G87" s="64"/>
      <c r="H87" s="114"/>
      <c r="I87" s="114"/>
      <c r="J87" s="64"/>
      <c r="K87" s="64"/>
      <c r="L87" s="64"/>
    </row>
    <row r="88" ht="15" spans="1:12">
      <c r="A88" s="116"/>
      <c r="B88" s="116"/>
      <c r="C88" s="116"/>
      <c r="D88" s="64"/>
      <c r="E88" s="64"/>
      <c r="F88" s="64"/>
      <c r="G88" s="64"/>
      <c r="H88" s="114"/>
      <c r="I88" s="114"/>
      <c r="J88" s="64"/>
      <c r="K88" s="64"/>
      <c r="L88" s="64"/>
    </row>
    <row r="89" ht="15" spans="1:12">
      <c r="A89" s="116"/>
      <c r="B89" s="116"/>
      <c r="C89" s="116"/>
      <c r="D89" s="64"/>
      <c r="E89" s="64"/>
      <c r="F89" s="64"/>
      <c r="G89" s="64"/>
      <c r="H89" s="114"/>
      <c r="I89" s="114"/>
      <c r="J89" s="64"/>
      <c r="K89" s="64"/>
      <c r="L89" s="64"/>
    </row>
    <row r="90" ht="15" spans="1:12">
      <c r="A90" s="116"/>
      <c r="B90" s="116"/>
      <c r="C90" s="116"/>
      <c r="D90" s="64"/>
      <c r="E90" s="64"/>
      <c r="F90" s="64"/>
      <c r="G90" s="64"/>
      <c r="H90" s="114"/>
      <c r="I90" s="114"/>
      <c r="J90" s="64"/>
      <c r="K90" s="64"/>
      <c r="L90" s="64"/>
    </row>
    <row r="91" ht="15" spans="1:12">
      <c r="A91" s="116"/>
      <c r="B91" s="116"/>
      <c r="C91" s="116"/>
      <c r="D91" s="64"/>
      <c r="E91" s="64"/>
      <c r="F91" s="64"/>
      <c r="G91" s="64"/>
      <c r="H91" s="114"/>
      <c r="I91" s="114"/>
      <c r="J91" s="64"/>
      <c r="K91" s="64"/>
      <c r="L91" s="64"/>
    </row>
    <row r="92" ht="15" spans="1:12">
      <c r="A92" s="116"/>
      <c r="B92" s="116"/>
      <c r="C92" s="116"/>
      <c r="D92" s="64"/>
      <c r="E92" s="64"/>
      <c r="F92" s="64"/>
      <c r="G92" s="64"/>
      <c r="H92" s="114"/>
      <c r="I92" s="114"/>
      <c r="J92" s="64"/>
      <c r="K92" s="64"/>
      <c r="L92" s="64"/>
    </row>
    <row r="93" ht="15" spans="1:12">
      <c r="A93" s="116"/>
      <c r="B93" s="116"/>
      <c r="C93" s="116"/>
      <c r="D93" s="64"/>
      <c r="E93" s="64"/>
      <c r="F93" s="64"/>
      <c r="G93" s="64"/>
      <c r="H93" s="114"/>
      <c r="I93" s="114"/>
      <c r="J93" s="64"/>
      <c r="K93" s="64"/>
      <c r="L93" s="64"/>
    </row>
    <row r="94" ht="15" spans="1:12">
      <c r="A94" s="116"/>
      <c r="B94" s="116"/>
      <c r="C94" s="116"/>
      <c r="D94" s="64"/>
      <c r="E94" s="64"/>
      <c r="F94" s="64"/>
      <c r="G94" s="64"/>
      <c r="H94" s="114"/>
      <c r="I94" s="114"/>
      <c r="J94" s="64"/>
      <c r="K94" s="64"/>
      <c r="L94" s="64"/>
    </row>
    <row r="95" ht="15" spans="1:12">
      <c r="A95" s="116"/>
      <c r="B95" s="116"/>
      <c r="C95" s="116"/>
      <c r="D95" s="64"/>
      <c r="E95" s="64"/>
      <c r="F95" s="64"/>
      <c r="G95" s="64"/>
      <c r="H95" s="114"/>
      <c r="I95" s="114"/>
      <c r="J95" s="64"/>
      <c r="K95" s="64"/>
      <c r="L95" s="64"/>
    </row>
    <row r="96" ht="15" spans="1:12">
      <c r="A96" s="116"/>
      <c r="B96" s="116"/>
      <c r="C96" s="116"/>
      <c r="D96" s="64"/>
      <c r="E96" s="64"/>
      <c r="F96" s="64"/>
      <c r="G96" s="64"/>
      <c r="H96" s="114"/>
      <c r="I96" s="114"/>
      <c r="J96" s="64"/>
      <c r="K96" s="64"/>
      <c r="L96" s="64"/>
    </row>
    <row r="97" ht="15" spans="1:12">
      <c r="A97" s="116"/>
      <c r="B97" s="116"/>
      <c r="C97" s="116"/>
      <c r="D97" s="64"/>
      <c r="E97" s="64"/>
      <c r="F97" s="64"/>
      <c r="G97" s="64"/>
      <c r="H97" s="114"/>
      <c r="I97" s="114"/>
      <c r="J97" s="64"/>
      <c r="K97" s="64"/>
      <c r="L97" s="64"/>
    </row>
    <row r="98" ht="15" spans="1:12">
      <c r="A98" s="116"/>
      <c r="B98" s="116"/>
      <c r="C98" s="116"/>
      <c r="D98" s="64"/>
      <c r="E98" s="64"/>
      <c r="F98" s="64"/>
      <c r="G98" s="64"/>
      <c r="H98" s="114"/>
      <c r="I98" s="114"/>
      <c r="J98" s="64"/>
      <c r="K98" s="64"/>
      <c r="L98" s="64"/>
    </row>
    <row r="99" ht="15" spans="1:12">
      <c r="A99" s="116"/>
      <c r="B99" s="116"/>
      <c r="C99" s="116"/>
      <c r="D99" s="64"/>
      <c r="E99" s="64"/>
      <c r="F99" s="64"/>
      <c r="G99" s="64"/>
      <c r="H99" s="114"/>
      <c r="I99" s="114"/>
      <c r="J99" s="64"/>
      <c r="K99" s="64"/>
      <c r="L99" s="64"/>
    </row>
    <row r="100" ht="15" spans="1:12">
      <c r="A100" s="116"/>
      <c r="B100" s="116"/>
      <c r="C100" s="116"/>
      <c r="D100" s="64"/>
      <c r="E100" s="64"/>
      <c r="F100" s="64"/>
      <c r="G100" s="64"/>
      <c r="H100" s="114"/>
      <c r="I100" s="114"/>
      <c r="J100" s="64"/>
      <c r="K100" s="64"/>
      <c r="L100" s="64"/>
    </row>
    <row r="101" ht="15" spans="1:12">
      <c r="A101" s="116"/>
      <c r="B101" s="116"/>
      <c r="C101" s="116"/>
      <c r="D101" s="64"/>
      <c r="E101" s="64"/>
      <c r="F101" s="64"/>
      <c r="G101" s="64"/>
      <c r="H101" s="114"/>
      <c r="I101" s="114"/>
      <c r="J101" s="64"/>
      <c r="K101" s="64"/>
      <c r="L101" s="64"/>
    </row>
    <row r="102" ht="15" spans="1:12">
      <c r="A102" s="116"/>
      <c r="B102" s="116"/>
      <c r="C102" s="116"/>
      <c r="D102" s="64"/>
      <c r="E102" s="64"/>
      <c r="F102" s="64"/>
      <c r="G102" s="64"/>
      <c r="H102" s="114"/>
      <c r="I102" s="114"/>
      <c r="J102" s="64"/>
      <c r="K102" s="64"/>
      <c r="L102" s="64"/>
    </row>
    <row r="103" ht="15" spans="1:12">
      <c r="A103" s="116"/>
      <c r="B103" s="116"/>
      <c r="C103" s="116"/>
      <c r="D103" s="64"/>
      <c r="E103" s="64"/>
      <c r="F103" s="64"/>
      <c r="G103" s="64"/>
      <c r="H103" s="114"/>
      <c r="I103" s="114"/>
      <c r="J103" s="64"/>
      <c r="K103" s="64"/>
      <c r="L103" s="64"/>
    </row>
    <row r="104" ht="15" spans="1:12">
      <c r="A104" s="116"/>
      <c r="B104" s="116"/>
      <c r="C104" s="116"/>
      <c r="D104" s="64"/>
      <c r="E104" s="64"/>
      <c r="F104" s="64"/>
      <c r="G104" s="64"/>
      <c r="H104" s="114"/>
      <c r="I104" s="114"/>
      <c r="J104" s="64"/>
      <c r="K104" s="64"/>
      <c r="L104" s="64"/>
    </row>
    <row r="105" ht="15" spans="1:12">
      <c r="A105" s="116"/>
      <c r="B105" s="116"/>
      <c r="C105" s="116"/>
      <c r="D105" s="64"/>
      <c r="E105" s="64"/>
      <c r="F105" s="64"/>
      <c r="G105" s="64"/>
      <c r="H105" s="114"/>
      <c r="I105" s="114"/>
      <c r="J105" s="64"/>
      <c r="K105" s="64"/>
      <c r="L105" s="64"/>
    </row>
    <row r="106" ht="15" spans="1:12">
      <c r="A106" s="116"/>
      <c r="B106" s="116"/>
      <c r="C106" s="116"/>
      <c r="D106" s="64"/>
      <c r="E106" s="64"/>
      <c r="F106" s="64"/>
      <c r="G106" s="64"/>
      <c r="H106" s="114"/>
      <c r="I106" s="114"/>
      <c r="J106" s="64"/>
      <c r="K106" s="64"/>
      <c r="L106" s="64"/>
    </row>
    <row r="107" ht="15" spans="1:12">
      <c r="A107" s="116"/>
      <c r="B107" s="116"/>
      <c r="C107" s="116"/>
      <c r="D107" s="64"/>
      <c r="E107" s="64"/>
      <c r="F107" s="64"/>
      <c r="G107" s="64"/>
      <c r="H107" s="114"/>
      <c r="I107" s="114"/>
      <c r="J107" s="64"/>
      <c r="K107" s="64"/>
      <c r="L107" s="64"/>
    </row>
    <row r="108" ht="15" spans="1:12">
      <c r="A108" s="116"/>
      <c r="B108" s="116"/>
      <c r="C108" s="116"/>
      <c r="D108" s="64"/>
      <c r="E108" s="64"/>
      <c r="F108" s="64"/>
      <c r="G108" s="64"/>
      <c r="H108" s="114"/>
      <c r="I108" s="114"/>
      <c r="J108" s="64"/>
      <c r="K108" s="64"/>
      <c r="L108" s="64"/>
    </row>
    <row r="109" ht="15" spans="1:12">
      <c r="A109" s="116"/>
      <c r="B109" s="116"/>
      <c r="C109" s="116"/>
      <c r="D109" s="64"/>
      <c r="E109" s="64"/>
      <c r="F109" s="64"/>
      <c r="G109" s="64"/>
      <c r="H109" s="114"/>
      <c r="I109" s="114"/>
      <c r="J109" s="64"/>
      <c r="K109" s="64"/>
      <c r="L109" s="64"/>
    </row>
    <row r="110" ht="15" spans="1:12">
      <c r="A110" s="116"/>
      <c r="B110" s="116"/>
      <c r="C110" s="116"/>
      <c r="D110" s="64"/>
      <c r="E110" s="64"/>
      <c r="F110" s="64"/>
      <c r="G110" s="64"/>
      <c r="H110" s="114"/>
      <c r="I110" s="114"/>
      <c r="J110" s="64"/>
      <c r="K110" s="64"/>
      <c r="L110" s="64"/>
    </row>
    <row r="111" ht="15" spans="1:12">
      <c r="A111" s="116"/>
      <c r="B111" s="116"/>
      <c r="C111" s="116"/>
      <c r="D111" s="64"/>
      <c r="E111" s="64"/>
      <c r="F111" s="64"/>
      <c r="G111" s="64"/>
      <c r="H111" s="114"/>
      <c r="I111" s="114"/>
      <c r="J111" s="64"/>
      <c r="K111" s="64"/>
      <c r="L111" s="64"/>
    </row>
    <row r="112" ht="15" spans="1:12">
      <c r="A112" s="116"/>
      <c r="B112" s="116"/>
      <c r="C112" s="116"/>
      <c r="D112" s="64"/>
      <c r="E112" s="64"/>
      <c r="F112" s="64"/>
      <c r="G112" s="64"/>
      <c r="H112" s="114"/>
      <c r="I112" s="114"/>
      <c r="J112" s="64"/>
      <c r="K112" s="64"/>
      <c r="L112" s="64"/>
    </row>
    <row r="113" ht="15" spans="1:12">
      <c r="A113" s="116"/>
      <c r="B113" s="116"/>
      <c r="C113" s="116"/>
      <c r="D113" s="64"/>
      <c r="E113" s="64"/>
      <c r="F113" s="64"/>
      <c r="G113" s="64"/>
      <c r="H113" s="114"/>
      <c r="I113" s="114"/>
      <c r="J113" s="64"/>
      <c r="K113" s="64"/>
      <c r="L113" s="64"/>
    </row>
    <row r="114" ht="15" spans="1:12">
      <c r="A114" s="116"/>
      <c r="B114" s="116"/>
      <c r="C114" s="116"/>
      <c r="D114" s="64"/>
      <c r="E114" s="64"/>
      <c r="F114" s="64"/>
      <c r="G114" s="64"/>
      <c r="H114" s="114"/>
      <c r="I114" s="114"/>
      <c r="J114" s="64"/>
      <c r="K114" s="64"/>
      <c r="L114" s="64"/>
    </row>
    <row r="115" ht="15" spans="1:12">
      <c r="A115" s="116"/>
      <c r="B115" s="116"/>
      <c r="C115" s="116"/>
      <c r="D115" s="64"/>
      <c r="E115" s="64"/>
      <c r="F115" s="64"/>
      <c r="G115" s="64"/>
      <c r="H115" s="114"/>
      <c r="I115" s="114"/>
      <c r="J115" s="64"/>
      <c r="K115" s="64"/>
      <c r="L115" s="64"/>
    </row>
    <row r="116" ht="15" spans="1:12">
      <c r="A116" s="116"/>
      <c r="B116" s="116"/>
      <c r="C116" s="116"/>
      <c r="D116" s="64"/>
      <c r="E116" s="64"/>
      <c r="F116" s="64"/>
      <c r="G116" s="64"/>
      <c r="H116" s="114"/>
      <c r="I116" s="114"/>
      <c r="J116" s="64"/>
      <c r="K116" s="64"/>
      <c r="L116" s="64"/>
    </row>
    <row r="117" ht="15" spans="1:12">
      <c r="A117" s="116"/>
      <c r="B117" s="116"/>
      <c r="C117" s="116"/>
      <c r="D117" s="64"/>
      <c r="E117" s="64"/>
      <c r="F117" s="64"/>
      <c r="G117" s="64"/>
      <c r="H117" s="114"/>
      <c r="I117" s="114"/>
      <c r="J117" s="64"/>
      <c r="K117" s="64"/>
      <c r="L117" s="64"/>
    </row>
    <row r="118" ht="15" spans="1:12">
      <c r="A118" s="116"/>
      <c r="B118" s="116"/>
      <c r="C118" s="116"/>
      <c r="D118" s="64"/>
      <c r="E118" s="64"/>
      <c r="F118" s="64"/>
      <c r="G118" s="64"/>
      <c r="H118" s="114"/>
      <c r="I118" s="114"/>
      <c r="J118" s="64"/>
      <c r="K118" s="64"/>
      <c r="L118" s="64"/>
    </row>
    <row r="119" ht="15" spans="1:12">
      <c r="A119" s="116"/>
      <c r="B119" s="116"/>
      <c r="C119" s="116"/>
      <c r="D119" s="64"/>
      <c r="E119" s="64"/>
      <c r="F119" s="64"/>
      <c r="G119" s="64"/>
      <c r="H119" s="114"/>
      <c r="I119" s="114"/>
      <c r="J119" s="64"/>
      <c r="K119" s="64"/>
      <c r="L119" s="64"/>
    </row>
    <row r="120" ht="15" spans="1:12">
      <c r="A120" s="116"/>
      <c r="B120" s="116"/>
      <c r="C120" s="116"/>
      <c r="D120" s="64"/>
      <c r="E120" s="64"/>
      <c r="F120" s="64"/>
      <c r="G120" s="64"/>
      <c r="H120" s="114"/>
      <c r="I120" s="114"/>
      <c r="J120" s="64"/>
      <c r="K120" s="64"/>
      <c r="L120" s="64"/>
    </row>
    <row r="121" ht="15" spans="1:12">
      <c r="A121" s="116"/>
      <c r="B121" s="116"/>
      <c r="C121" s="116"/>
      <c r="D121" s="64"/>
      <c r="E121" s="64"/>
      <c r="F121" s="64"/>
      <c r="G121" s="64"/>
      <c r="H121" s="114"/>
      <c r="I121" s="114"/>
      <c r="J121" s="64"/>
      <c r="K121" s="64"/>
      <c r="L121" s="64"/>
    </row>
    <row r="122" ht="15" spans="1:12">
      <c r="A122" s="116"/>
      <c r="B122" s="116"/>
      <c r="C122" s="116"/>
      <c r="D122" s="64"/>
      <c r="E122" s="64"/>
      <c r="F122" s="64"/>
      <c r="G122" s="64"/>
      <c r="H122" s="114"/>
      <c r="I122" s="114"/>
      <c r="J122" s="64"/>
      <c r="K122" s="64"/>
      <c r="L122" s="64"/>
    </row>
    <row r="123" ht="15" spans="1:12">
      <c r="A123" s="116"/>
      <c r="B123" s="116"/>
      <c r="C123" s="116"/>
      <c r="D123" s="64"/>
      <c r="E123" s="64"/>
      <c r="F123" s="64"/>
      <c r="G123" s="64"/>
      <c r="H123" s="114"/>
      <c r="I123" s="114"/>
      <c r="J123" s="64"/>
      <c r="K123" s="64"/>
      <c r="L123" s="64"/>
    </row>
    <row r="124" ht="15" spans="1:12">
      <c r="A124" s="116"/>
      <c r="B124" s="116"/>
      <c r="C124" s="116"/>
      <c r="D124" s="64"/>
      <c r="E124" s="64"/>
      <c r="F124" s="64"/>
      <c r="G124" s="64"/>
      <c r="H124" s="114"/>
      <c r="I124" s="114"/>
      <c r="J124" s="64"/>
      <c r="K124" s="64"/>
      <c r="L124" s="64"/>
    </row>
    <row r="125" ht="15" spans="1:12">
      <c r="A125" s="116"/>
      <c r="B125" s="116"/>
      <c r="C125" s="116"/>
      <c r="D125" s="64"/>
      <c r="E125" s="64"/>
      <c r="F125" s="64"/>
      <c r="G125" s="64"/>
      <c r="H125" s="114"/>
      <c r="I125" s="114"/>
      <c r="J125" s="64"/>
      <c r="K125" s="64"/>
      <c r="L125" s="64"/>
    </row>
    <row r="126" ht="15" spans="1:12">
      <c r="A126" s="116"/>
      <c r="B126" s="116"/>
      <c r="C126" s="116"/>
      <c r="D126" s="64"/>
      <c r="E126" s="64"/>
      <c r="F126" s="64"/>
      <c r="G126" s="64"/>
      <c r="H126" s="114"/>
      <c r="I126" s="114"/>
      <c r="J126" s="64"/>
      <c r="K126" s="64"/>
      <c r="L126" s="64"/>
    </row>
    <row r="127" ht="15" spans="1:12">
      <c r="A127" s="116"/>
      <c r="B127" s="116"/>
      <c r="C127" s="116"/>
      <c r="D127" s="64"/>
      <c r="E127" s="64"/>
      <c r="F127" s="64"/>
      <c r="G127" s="64"/>
      <c r="H127" s="114"/>
      <c r="I127" s="114"/>
      <c r="J127" s="64"/>
      <c r="K127" s="64"/>
      <c r="L127" s="64"/>
    </row>
    <row r="128" ht="15" spans="1:12">
      <c r="A128" s="116"/>
      <c r="B128" s="116"/>
      <c r="C128" s="116"/>
      <c r="D128" s="64"/>
      <c r="E128" s="64"/>
      <c r="F128" s="64"/>
      <c r="G128" s="64"/>
      <c r="H128" s="114"/>
      <c r="I128" s="114"/>
      <c r="J128" s="64"/>
      <c r="K128" s="64"/>
      <c r="L128" s="64"/>
    </row>
    <row r="129" ht="15" spans="1:12">
      <c r="A129" s="116"/>
      <c r="B129" s="116"/>
      <c r="C129" s="116"/>
      <c r="D129" s="64"/>
      <c r="E129" s="64"/>
      <c r="F129" s="64"/>
      <c r="G129" s="64"/>
      <c r="H129" s="114"/>
      <c r="I129" s="114"/>
      <c r="J129" s="64"/>
      <c r="K129" s="64"/>
      <c r="L129" s="64"/>
    </row>
    <row r="130" ht="15" spans="1:12">
      <c r="A130" s="116"/>
      <c r="B130" s="116"/>
      <c r="C130" s="116"/>
      <c r="D130" s="64"/>
      <c r="E130" s="64"/>
      <c r="F130" s="64"/>
      <c r="G130" s="64"/>
      <c r="H130" s="114"/>
      <c r="I130" s="114"/>
      <c r="J130" s="64"/>
      <c r="K130" s="64"/>
      <c r="L130" s="64"/>
    </row>
    <row r="131" ht="15" spans="1:12">
      <c r="A131" s="116"/>
      <c r="B131" s="116"/>
      <c r="C131" s="116"/>
      <c r="D131" s="64"/>
      <c r="E131" s="64"/>
      <c r="F131" s="64"/>
      <c r="G131" s="64"/>
      <c r="H131" s="114"/>
      <c r="I131" s="114"/>
      <c r="J131" s="64"/>
      <c r="K131" s="64"/>
      <c r="L131" s="64"/>
    </row>
    <row r="132" ht="15" spans="1:12">
      <c r="A132" s="116"/>
      <c r="B132" s="116"/>
      <c r="C132" s="116"/>
      <c r="D132" s="64"/>
      <c r="E132" s="64"/>
      <c r="F132" s="64"/>
      <c r="G132" s="64"/>
      <c r="H132" s="114"/>
      <c r="I132" s="114"/>
      <c r="J132" s="64"/>
      <c r="K132" s="64"/>
      <c r="L132" s="64"/>
    </row>
    <row r="133" ht="15" spans="1:12">
      <c r="A133" s="116"/>
      <c r="B133" s="116"/>
      <c r="C133" s="116"/>
      <c r="D133" s="64"/>
      <c r="E133" s="64"/>
      <c r="F133" s="64"/>
      <c r="G133" s="64"/>
      <c r="H133" s="114"/>
      <c r="I133" s="114"/>
      <c r="J133" s="64"/>
      <c r="K133" s="64"/>
      <c r="L133" s="64"/>
    </row>
    <row r="134" ht="15" spans="1:12">
      <c r="A134" s="116"/>
      <c r="B134" s="116"/>
      <c r="C134" s="116"/>
      <c r="D134" s="64"/>
      <c r="E134" s="64"/>
      <c r="F134" s="64"/>
      <c r="G134" s="64"/>
      <c r="H134" s="114"/>
      <c r="I134" s="114"/>
      <c r="J134" s="64"/>
      <c r="K134" s="64"/>
      <c r="L134" s="64"/>
    </row>
    <row r="135" ht="15" spans="1:12">
      <c r="A135" s="116"/>
      <c r="B135" s="116"/>
      <c r="C135" s="116"/>
      <c r="D135" s="64"/>
      <c r="E135" s="64"/>
      <c r="F135" s="64"/>
      <c r="G135" s="64"/>
      <c r="H135" s="114"/>
      <c r="I135" s="114"/>
      <c r="J135" s="64"/>
      <c r="K135" s="64"/>
      <c r="L135" s="64"/>
    </row>
    <row r="136" ht="15" spans="1:12">
      <c r="A136" s="116"/>
      <c r="B136" s="116"/>
      <c r="C136" s="116"/>
      <c r="D136" s="64"/>
      <c r="E136" s="64"/>
      <c r="F136" s="64"/>
      <c r="G136" s="64"/>
      <c r="H136" s="114"/>
      <c r="I136" s="114"/>
      <c r="J136" s="64"/>
      <c r="K136" s="64"/>
      <c r="L136" s="64"/>
    </row>
    <row r="137" ht="15" spans="1:12">
      <c r="A137" s="116"/>
      <c r="B137" s="116"/>
      <c r="C137" s="116"/>
      <c r="D137" s="64"/>
      <c r="E137" s="64"/>
      <c r="F137" s="64"/>
      <c r="G137" s="64"/>
      <c r="H137" s="114"/>
      <c r="I137" s="114"/>
      <c r="J137" s="64"/>
      <c r="K137" s="64"/>
      <c r="L137" s="64"/>
    </row>
    <row r="138" ht="15" spans="1:12">
      <c r="A138" s="116"/>
      <c r="B138" s="116"/>
      <c r="C138" s="116"/>
      <c r="D138" s="64"/>
      <c r="E138" s="64"/>
      <c r="F138" s="64"/>
      <c r="G138" s="64"/>
      <c r="H138" s="114"/>
      <c r="I138" s="114"/>
      <c r="J138" s="64"/>
      <c r="K138" s="64"/>
      <c r="L138" s="64"/>
    </row>
    <row r="139" ht="15" spans="1:12">
      <c r="A139" s="116"/>
      <c r="B139" s="116"/>
      <c r="C139" s="116"/>
      <c r="D139" s="64"/>
      <c r="E139" s="64"/>
      <c r="F139" s="64"/>
      <c r="G139" s="64"/>
      <c r="H139" s="114"/>
      <c r="I139" s="114"/>
      <c r="J139" s="64"/>
      <c r="K139" s="64"/>
      <c r="L139" s="64"/>
    </row>
    <row r="140" ht="15" spans="1:12">
      <c r="A140" s="116"/>
      <c r="B140" s="116"/>
      <c r="C140" s="116"/>
      <c r="D140" s="64"/>
      <c r="E140" s="64"/>
      <c r="F140" s="64"/>
      <c r="G140" s="64"/>
      <c r="H140" s="114"/>
      <c r="I140" s="114"/>
      <c r="J140" s="64"/>
      <c r="K140" s="64"/>
      <c r="L140" s="64"/>
    </row>
    <row r="141" ht="15" spans="1:12">
      <c r="A141" s="116"/>
      <c r="B141" s="116"/>
      <c r="C141" s="116"/>
      <c r="D141" s="64"/>
      <c r="E141" s="64"/>
      <c r="F141" s="64"/>
      <c r="G141" s="64"/>
      <c r="H141" s="114"/>
      <c r="I141" s="114"/>
      <c r="J141" s="64"/>
      <c r="K141" s="64"/>
      <c r="L141" s="64"/>
    </row>
    <row r="142" ht="15" spans="1:12">
      <c r="A142" s="116"/>
      <c r="B142" s="116"/>
      <c r="C142" s="116"/>
      <c r="D142" s="64"/>
      <c r="E142" s="64"/>
      <c r="F142" s="64"/>
      <c r="G142" s="64"/>
      <c r="H142" s="114"/>
      <c r="I142" s="114"/>
      <c r="J142" s="64"/>
      <c r="K142" s="64"/>
      <c r="L142" s="64"/>
    </row>
    <row r="143" ht="15" spans="1:12">
      <c r="A143" s="116"/>
      <c r="B143" s="116"/>
      <c r="C143" s="116"/>
      <c r="D143" s="64"/>
      <c r="E143" s="64"/>
      <c r="F143" s="64"/>
      <c r="G143" s="64"/>
      <c r="H143" s="114"/>
      <c r="I143" s="114"/>
      <c r="J143" s="64"/>
      <c r="K143" s="64"/>
      <c r="L143" s="64"/>
    </row>
    <row r="144" ht="15" spans="1:12">
      <c r="A144" s="116"/>
      <c r="B144" s="116"/>
      <c r="C144" s="116"/>
      <c r="D144" s="64"/>
      <c r="E144" s="64"/>
      <c r="F144" s="64"/>
      <c r="G144" s="64"/>
      <c r="H144" s="114"/>
      <c r="I144" s="114"/>
      <c r="J144" s="64"/>
      <c r="K144" s="64"/>
      <c r="L144" s="64"/>
    </row>
    <row r="145" ht="15" spans="1:12">
      <c r="A145" s="116"/>
      <c r="B145" s="116"/>
      <c r="C145" s="116"/>
      <c r="D145" s="64"/>
      <c r="E145" s="64"/>
      <c r="F145" s="64"/>
      <c r="G145" s="64"/>
      <c r="H145" s="114"/>
      <c r="I145" s="114"/>
      <c r="J145" s="64"/>
      <c r="K145" s="64"/>
      <c r="L145" s="64"/>
    </row>
    <row r="146" ht="15" spans="1:12">
      <c r="A146" s="116"/>
      <c r="B146" s="116"/>
      <c r="C146" s="116"/>
      <c r="D146" s="64"/>
      <c r="E146" s="64"/>
      <c r="F146" s="64"/>
      <c r="G146" s="64"/>
      <c r="H146" s="114"/>
      <c r="I146" s="114"/>
      <c r="J146" s="64"/>
      <c r="K146" s="64"/>
      <c r="L146" s="64"/>
    </row>
    <row r="147" ht="15" spans="1:12">
      <c r="A147" s="116"/>
      <c r="B147" s="116"/>
      <c r="C147" s="116"/>
      <c r="D147" s="64"/>
      <c r="E147" s="64"/>
      <c r="F147" s="64"/>
      <c r="G147" s="64"/>
      <c r="H147" s="114"/>
      <c r="I147" s="114"/>
      <c r="J147" s="64"/>
      <c r="K147" s="64"/>
      <c r="L147" s="64"/>
    </row>
    <row r="148" ht="15" spans="1:12">
      <c r="A148" s="116"/>
      <c r="B148" s="116"/>
      <c r="C148" s="116"/>
      <c r="D148" s="64"/>
      <c r="E148" s="64"/>
      <c r="F148" s="64"/>
      <c r="G148" s="64"/>
      <c r="H148" s="114"/>
      <c r="I148" s="114"/>
      <c r="J148" s="64"/>
      <c r="K148" s="64"/>
      <c r="L148" s="64"/>
    </row>
    <row r="149" ht="15" spans="1:12">
      <c r="A149" s="116"/>
      <c r="B149" s="116"/>
      <c r="C149" s="116"/>
      <c r="D149" s="64"/>
      <c r="E149" s="64"/>
      <c r="F149" s="64"/>
      <c r="G149" s="64"/>
      <c r="H149" s="114"/>
      <c r="I149" s="114"/>
      <c r="J149" s="64"/>
      <c r="K149" s="64"/>
      <c r="L149" s="64"/>
    </row>
    <row r="150" ht="15" spans="1:12">
      <c r="A150" s="116"/>
      <c r="B150" s="116"/>
      <c r="C150" s="116"/>
      <c r="D150" s="64"/>
      <c r="E150" s="64"/>
      <c r="F150" s="64"/>
      <c r="G150" s="64"/>
      <c r="H150" s="114"/>
      <c r="I150" s="114"/>
      <c r="J150" s="64"/>
      <c r="K150" s="64"/>
      <c r="L150" s="64"/>
    </row>
    <row r="151" ht="15" spans="1:12">
      <c r="A151" s="116"/>
      <c r="B151" s="116"/>
      <c r="C151" s="116"/>
      <c r="D151" s="64"/>
      <c r="E151" s="64"/>
      <c r="F151" s="64"/>
      <c r="G151" s="64"/>
      <c r="H151" s="114"/>
      <c r="I151" s="114"/>
      <c r="J151" s="64"/>
      <c r="K151" s="64"/>
      <c r="L151" s="64"/>
    </row>
    <row r="152" ht="15" spans="1:12">
      <c r="A152" s="116"/>
      <c r="B152" s="116"/>
      <c r="C152" s="116"/>
      <c r="D152" s="64"/>
      <c r="E152" s="64"/>
      <c r="F152" s="64"/>
      <c r="G152" s="64"/>
      <c r="H152" s="114"/>
      <c r="I152" s="114"/>
      <c r="J152" s="64"/>
      <c r="K152" s="64"/>
      <c r="L152" s="64"/>
    </row>
    <row r="153" ht="15" spans="1:12">
      <c r="A153" s="116"/>
      <c r="B153" s="116"/>
      <c r="C153" s="116"/>
      <c r="D153" s="64"/>
      <c r="E153" s="64"/>
      <c r="F153" s="64"/>
      <c r="G153" s="64"/>
      <c r="H153" s="114"/>
      <c r="I153" s="114"/>
      <c r="J153" s="64"/>
      <c r="K153" s="64"/>
      <c r="L153" s="64"/>
    </row>
    <row r="154" ht="15" spans="1:12">
      <c r="A154" s="116"/>
      <c r="B154" s="116"/>
      <c r="C154" s="116"/>
      <c r="D154" s="64"/>
      <c r="E154" s="64"/>
      <c r="F154" s="64"/>
      <c r="G154" s="64"/>
      <c r="H154" s="114"/>
      <c r="I154" s="114"/>
      <c r="J154" s="64"/>
      <c r="K154" s="64"/>
      <c r="L154" s="64"/>
    </row>
    <row r="155" ht="15" spans="1:12">
      <c r="A155" s="116"/>
      <c r="B155" s="116"/>
      <c r="C155" s="116"/>
      <c r="D155" s="64"/>
      <c r="E155" s="64"/>
      <c r="F155" s="64"/>
      <c r="G155" s="64"/>
      <c r="H155" s="114"/>
      <c r="I155" s="114"/>
      <c r="J155" s="64"/>
      <c r="K155" s="64"/>
      <c r="L155" s="64"/>
    </row>
    <row r="156" ht="15" spans="1:12">
      <c r="A156" s="116"/>
      <c r="B156" s="116"/>
      <c r="C156" s="116"/>
      <c r="D156" s="64"/>
      <c r="E156" s="64"/>
      <c r="F156" s="64"/>
      <c r="G156" s="64"/>
      <c r="H156" s="114"/>
      <c r="I156" s="114"/>
      <c r="J156" s="64"/>
      <c r="K156" s="64"/>
      <c r="L156" s="64"/>
    </row>
    <row r="157" ht="15" spans="1:12">
      <c r="A157" s="116"/>
      <c r="B157" s="116"/>
      <c r="C157" s="116"/>
      <c r="D157" s="64"/>
      <c r="E157" s="64"/>
      <c r="F157" s="64"/>
      <c r="G157" s="64"/>
      <c r="H157" s="114"/>
      <c r="I157" s="114"/>
      <c r="J157" s="64"/>
      <c r="K157" s="64"/>
      <c r="L157" s="64"/>
    </row>
    <row r="158" ht="15" spans="1:12">
      <c r="A158" s="116"/>
      <c r="B158" s="116"/>
      <c r="C158" s="116"/>
      <c r="D158" s="64"/>
      <c r="E158" s="64"/>
      <c r="F158" s="64"/>
      <c r="G158" s="64"/>
      <c r="H158" s="114"/>
      <c r="I158" s="114"/>
      <c r="J158" s="64"/>
      <c r="K158" s="64"/>
      <c r="L158" s="64"/>
    </row>
    <row r="159" ht="15" spans="1:12">
      <c r="A159" s="116"/>
      <c r="B159" s="116"/>
      <c r="C159" s="116"/>
      <c r="D159" s="64"/>
      <c r="E159" s="64"/>
      <c r="F159" s="64"/>
      <c r="G159" s="64"/>
      <c r="H159" s="114"/>
      <c r="I159" s="114"/>
      <c r="J159" s="64"/>
      <c r="K159" s="64"/>
      <c r="L159" s="64"/>
    </row>
    <row r="160" ht="15" spans="1:12">
      <c r="A160" s="116"/>
      <c r="B160" s="116"/>
      <c r="C160" s="116"/>
      <c r="D160" s="64"/>
      <c r="E160" s="64"/>
      <c r="F160" s="64"/>
      <c r="G160" s="64"/>
      <c r="H160" s="114"/>
      <c r="I160" s="114"/>
      <c r="J160" s="64"/>
      <c r="K160" s="64"/>
      <c r="L160" s="64"/>
    </row>
    <row r="161" ht="15" spans="1:12">
      <c r="A161" s="116"/>
      <c r="B161" s="116"/>
      <c r="C161" s="116"/>
      <c r="D161" s="64"/>
      <c r="E161" s="64"/>
      <c r="F161" s="64"/>
      <c r="G161" s="64"/>
      <c r="H161" s="114"/>
      <c r="I161" s="114"/>
      <c r="J161" s="64"/>
      <c r="K161" s="64"/>
      <c r="L161" s="64"/>
    </row>
    <row r="162" ht="15" spans="1:12">
      <c r="A162" s="116"/>
      <c r="B162" s="116"/>
      <c r="C162" s="116"/>
      <c r="D162" s="64"/>
      <c r="E162" s="64"/>
      <c r="F162" s="64"/>
      <c r="G162" s="64"/>
      <c r="H162" s="114"/>
      <c r="I162" s="114"/>
      <c r="J162" s="64"/>
      <c r="K162" s="64"/>
      <c r="L162" s="64"/>
    </row>
    <row r="163" ht="15" spans="1:12">
      <c r="A163" s="116"/>
      <c r="B163" s="116"/>
      <c r="C163" s="116"/>
      <c r="D163" s="64"/>
      <c r="E163" s="64"/>
      <c r="F163" s="64"/>
      <c r="G163" s="64"/>
      <c r="H163" s="114"/>
      <c r="I163" s="114"/>
      <c r="J163" s="64"/>
      <c r="K163" s="64"/>
      <c r="L163" s="64"/>
    </row>
    <row r="164" ht="15" spans="1:12">
      <c r="A164" s="116"/>
      <c r="B164" s="116"/>
      <c r="C164" s="116"/>
      <c r="D164" s="64"/>
      <c r="E164" s="64"/>
      <c r="F164" s="64"/>
      <c r="G164" s="64"/>
      <c r="H164" s="114"/>
      <c r="I164" s="114"/>
      <c r="J164" s="64"/>
      <c r="K164" s="64"/>
      <c r="L164" s="64"/>
    </row>
    <row r="165" ht="15" spans="1:12">
      <c r="A165" s="116"/>
      <c r="B165" s="116"/>
      <c r="C165" s="116"/>
      <c r="D165" s="64"/>
      <c r="E165" s="64"/>
      <c r="F165" s="64"/>
      <c r="G165" s="64"/>
      <c r="H165" s="114"/>
      <c r="I165" s="114"/>
      <c r="J165" s="64"/>
      <c r="K165" s="64"/>
      <c r="L165" s="64"/>
    </row>
    <row r="166" ht="15" spans="1:12">
      <c r="A166" s="116"/>
      <c r="B166" s="116"/>
      <c r="C166" s="116"/>
      <c r="D166" s="64"/>
      <c r="E166" s="64"/>
      <c r="F166" s="64"/>
      <c r="G166" s="64"/>
      <c r="H166" s="114"/>
      <c r="I166" s="114"/>
      <c r="J166" s="64"/>
      <c r="K166" s="64"/>
      <c r="L166" s="64"/>
    </row>
    <row r="167" ht="15" spans="1:12">
      <c r="A167" s="116"/>
      <c r="B167" s="116"/>
      <c r="C167" s="116"/>
      <c r="D167" s="64"/>
      <c r="E167" s="64"/>
      <c r="F167" s="64"/>
      <c r="G167" s="64"/>
      <c r="H167" s="114"/>
      <c r="I167" s="114"/>
      <c r="J167" s="64"/>
      <c r="K167" s="64"/>
      <c r="L167" s="64"/>
    </row>
    <row r="168" ht="15" spans="1:12">
      <c r="A168" s="116"/>
      <c r="B168" s="116"/>
      <c r="C168" s="116"/>
      <c r="D168" s="64"/>
      <c r="E168" s="64"/>
      <c r="F168" s="64"/>
      <c r="G168" s="64"/>
      <c r="H168" s="114"/>
      <c r="I168" s="114"/>
      <c r="J168" s="64"/>
      <c r="K168" s="64"/>
      <c r="L168" s="64"/>
    </row>
    <row r="169" ht="15" spans="1:12">
      <c r="A169" s="116"/>
      <c r="B169" s="116"/>
      <c r="C169" s="116"/>
      <c r="D169" s="64"/>
      <c r="E169" s="64"/>
      <c r="F169" s="64"/>
      <c r="G169" s="64"/>
      <c r="H169" s="114"/>
      <c r="I169" s="114"/>
      <c r="J169" s="64"/>
      <c r="K169" s="64"/>
      <c r="L169" s="64"/>
    </row>
    <row r="170" ht="15" spans="1:12">
      <c r="A170" s="116"/>
      <c r="B170" s="116"/>
      <c r="C170" s="116"/>
      <c r="D170" s="64"/>
      <c r="E170" s="64"/>
      <c r="F170" s="64"/>
      <c r="G170" s="64"/>
      <c r="H170" s="114"/>
      <c r="I170" s="114"/>
      <c r="J170" s="64"/>
      <c r="K170" s="64"/>
      <c r="L170" s="64"/>
    </row>
    <row r="171" ht="15" spans="1:12">
      <c r="A171" s="116"/>
      <c r="B171" s="116"/>
      <c r="C171" s="116"/>
      <c r="D171" s="64"/>
      <c r="E171" s="64"/>
      <c r="F171" s="64"/>
      <c r="G171" s="64"/>
      <c r="H171" s="114"/>
      <c r="I171" s="114"/>
      <c r="J171" s="64"/>
      <c r="K171" s="64"/>
      <c r="L171" s="64"/>
    </row>
    <row r="172" ht="15" spans="1:12">
      <c r="A172" s="116"/>
      <c r="B172" s="116"/>
      <c r="C172" s="116"/>
      <c r="D172" s="64"/>
      <c r="E172" s="64"/>
      <c r="F172" s="64"/>
      <c r="G172" s="64"/>
      <c r="H172" s="114"/>
      <c r="I172" s="114"/>
      <c r="J172" s="64"/>
      <c r="K172" s="64"/>
      <c r="L172" s="64"/>
    </row>
    <row r="173" ht="15" spans="1:12">
      <c r="A173" s="116"/>
      <c r="B173" s="116"/>
      <c r="C173" s="116"/>
      <c r="D173" s="64"/>
      <c r="E173" s="64"/>
      <c r="F173" s="64"/>
      <c r="G173" s="64"/>
      <c r="H173" s="114"/>
      <c r="I173" s="114"/>
      <c r="J173" s="64"/>
      <c r="K173" s="64"/>
      <c r="L173" s="64"/>
    </row>
    <row r="174" ht="15" spans="1:12">
      <c r="A174" s="116"/>
      <c r="B174" s="116"/>
      <c r="C174" s="116"/>
      <c r="D174" s="64"/>
      <c r="E174" s="64"/>
      <c r="F174" s="64"/>
      <c r="G174" s="64"/>
      <c r="H174" s="114"/>
      <c r="I174" s="114"/>
      <c r="J174" s="64"/>
      <c r="K174" s="64"/>
      <c r="L174" s="64"/>
    </row>
    <row r="175" ht="15" spans="1:12">
      <c r="A175" s="116"/>
      <c r="B175" s="116"/>
      <c r="C175" s="116"/>
      <c r="D175" s="64"/>
      <c r="E175" s="64"/>
      <c r="F175" s="64"/>
      <c r="G175" s="64"/>
      <c r="H175" s="114"/>
      <c r="I175" s="114"/>
      <c r="J175" s="64"/>
      <c r="K175" s="64"/>
      <c r="L175" s="64"/>
    </row>
    <row r="176" ht="15" spans="1:12">
      <c r="A176" s="116"/>
      <c r="B176" s="116"/>
      <c r="C176" s="116"/>
      <c r="D176" s="64"/>
      <c r="E176" s="64"/>
      <c r="F176" s="64"/>
      <c r="G176" s="64"/>
      <c r="H176" s="114"/>
      <c r="I176" s="114"/>
      <c r="J176" s="64"/>
      <c r="K176" s="64"/>
      <c r="L176" s="64"/>
    </row>
    <row r="177" ht="15" spans="1:12">
      <c r="A177" s="116"/>
      <c r="B177" s="116"/>
      <c r="C177" s="116"/>
      <c r="D177" s="64"/>
      <c r="E177" s="64"/>
      <c r="F177" s="64"/>
      <c r="G177" s="64"/>
      <c r="H177" s="114"/>
      <c r="I177" s="114"/>
      <c r="J177" s="64"/>
      <c r="K177" s="64"/>
      <c r="L177" s="64"/>
    </row>
    <row r="178" ht="15" spans="1:12">
      <c r="A178" s="116"/>
      <c r="B178" s="116"/>
      <c r="C178" s="116"/>
      <c r="D178" s="64"/>
      <c r="E178" s="64"/>
      <c r="F178" s="64"/>
      <c r="G178" s="64"/>
      <c r="H178" s="114"/>
      <c r="I178" s="114"/>
      <c r="J178" s="64"/>
      <c r="K178" s="64"/>
      <c r="L178" s="64"/>
    </row>
    <row r="179" ht="15" spans="1:12">
      <c r="A179" s="116"/>
      <c r="B179" s="116"/>
      <c r="C179" s="116"/>
      <c r="D179" s="64"/>
      <c r="E179" s="64"/>
      <c r="F179" s="64"/>
      <c r="G179" s="64"/>
      <c r="H179" s="114"/>
      <c r="I179" s="114"/>
      <c r="J179" s="64"/>
      <c r="K179" s="64"/>
      <c r="L179" s="64"/>
    </row>
    <row r="180" ht="15" spans="1:12">
      <c r="A180" s="116"/>
      <c r="B180" s="116"/>
      <c r="C180" s="116"/>
      <c r="D180" s="64"/>
      <c r="E180" s="64"/>
      <c r="F180" s="64"/>
      <c r="G180" s="64"/>
      <c r="H180" s="114"/>
      <c r="I180" s="114"/>
      <c r="J180" s="64"/>
      <c r="K180" s="64"/>
      <c r="L180" s="64"/>
    </row>
    <row r="181" ht="15" spans="1:12">
      <c r="A181" s="116"/>
      <c r="B181" s="116"/>
      <c r="C181" s="116"/>
      <c r="D181" s="64"/>
      <c r="E181" s="64"/>
      <c r="F181" s="64"/>
      <c r="G181" s="64"/>
      <c r="H181" s="114"/>
      <c r="I181" s="114"/>
      <c r="J181" s="64"/>
      <c r="K181" s="64"/>
      <c r="L181" s="64"/>
    </row>
    <row r="182" ht="15" spans="1:12">
      <c r="A182" s="116"/>
      <c r="B182" s="116"/>
      <c r="C182" s="116"/>
      <c r="D182" s="64"/>
      <c r="E182" s="64"/>
      <c r="F182" s="64"/>
      <c r="G182" s="64"/>
      <c r="H182" s="114"/>
      <c r="I182" s="114"/>
      <c r="J182" s="64"/>
      <c r="K182" s="64"/>
      <c r="L182" s="64"/>
    </row>
    <row r="183" ht="15" spans="1:12">
      <c r="A183" s="116"/>
      <c r="B183" s="116"/>
      <c r="C183" s="116"/>
      <c r="D183" s="64"/>
      <c r="E183" s="64"/>
      <c r="F183" s="64"/>
      <c r="G183" s="64"/>
      <c r="H183" s="114"/>
      <c r="I183" s="114"/>
      <c r="J183" s="64"/>
      <c r="K183" s="64"/>
      <c r="L183" s="64"/>
    </row>
    <row r="184" ht="15" spans="1:12">
      <c r="A184" s="116"/>
      <c r="B184" s="116"/>
      <c r="C184" s="116"/>
      <c r="D184" s="64"/>
      <c r="E184" s="64"/>
      <c r="F184" s="64"/>
      <c r="G184" s="64"/>
      <c r="H184" s="114"/>
      <c r="I184" s="114"/>
      <c r="J184" s="64"/>
      <c r="K184" s="64"/>
      <c r="L184" s="64"/>
    </row>
    <row r="185" ht="15" spans="1:12">
      <c r="A185" s="116"/>
      <c r="B185" s="116"/>
      <c r="C185" s="116"/>
      <c r="D185" s="64"/>
      <c r="E185" s="64"/>
      <c r="F185" s="64"/>
      <c r="G185" s="64"/>
      <c r="H185" s="114"/>
      <c r="I185" s="114"/>
      <c r="J185" s="64"/>
      <c r="K185" s="64"/>
      <c r="L185" s="64"/>
    </row>
    <row r="186" ht="15" spans="1:12">
      <c r="A186" s="116"/>
      <c r="B186" s="116"/>
      <c r="C186" s="116"/>
      <c r="D186" s="64"/>
      <c r="E186" s="64"/>
      <c r="F186" s="64"/>
      <c r="G186" s="64"/>
      <c r="H186" s="114"/>
      <c r="I186" s="114"/>
      <c r="J186" s="64"/>
      <c r="K186" s="64"/>
      <c r="L186" s="64"/>
    </row>
    <row r="187" ht="15" spans="1:12">
      <c r="A187" s="116"/>
      <c r="B187" s="116"/>
      <c r="C187" s="116"/>
      <c r="D187" s="64"/>
      <c r="E187" s="64"/>
      <c r="F187" s="64"/>
      <c r="G187" s="64"/>
      <c r="H187" s="114"/>
      <c r="I187" s="114"/>
      <c r="J187" s="64"/>
      <c r="K187" s="64"/>
      <c r="L187" s="64"/>
    </row>
    <row r="188" ht="15" spans="1:12">
      <c r="A188" s="116"/>
      <c r="B188" s="116"/>
      <c r="C188" s="116"/>
      <c r="D188" s="64"/>
      <c r="E188" s="64"/>
      <c r="F188" s="64"/>
      <c r="G188" s="64"/>
      <c r="H188" s="114"/>
      <c r="I188" s="114"/>
      <c r="J188" s="64"/>
      <c r="K188" s="64"/>
      <c r="L188" s="64"/>
    </row>
    <row r="189" ht="15" spans="1:12">
      <c r="A189" s="116"/>
      <c r="B189" s="116"/>
      <c r="C189" s="116"/>
      <c r="D189" s="64"/>
      <c r="E189" s="64"/>
      <c r="F189" s="64"/>
      <c r="G189" s="64"/>
      <c r="H189" s="114"/>
      <c r="I189" s="114"/>
      <c r="J189" s="64"/>
      <c r="K189" s="64"/>
      <c r="L189" s="64"/>
    </row>
    <row r="190" ht="15" spans="1:12">
      <c r="A190" s="116"/>
      <c r="B190" s="116"/>
      <c r="C190" s="116"/>
      <c r="D190" s="64"/>
      <c r="E190" s="64"/>
      <c r="F190" s="64"/>
      <c r="G190" s="64"/>
      <c r="H190" s="114"/>
      <c r="I190" s="114"/>
      <c r="J190" s="64"/>
      <c r="K190" s="64"/>
      <c r="L190" s="64"/>
    </row>
    <row r="191" ht="15" spans="1:12">
      <c r="A191" s="116"/>
      <c r="B191" s="116"/>
      <c r="C191" s="116"/>
      <c r="D191" s="64"/>
      <c r="E191" s="64"/>
      <c r="F191" s="64"/>
      <c r="G191" s="64"/>
      <c r="H191" s="114"/>
      <c r="I191" s="114"/>
      <c r="J191" s="64"/>
      <c r="K191" s="64"/>
      <c r="L191" s="64"/>
    </row>
    <row r="192" ht="15" spans="1:12">
      <c r="A192" s="116"/>
      <c r="B192" s="116"/>
      <c r="C192" s="116"/>
      <c r="D192" s="64"/>
      <c r="E192" s="64"/>
      <c r="F192" s="64"/>
      <c r="G192" s="64"/>
      <c r="H192" s="114"/>
      <c r="I192" s="114"/>
      <c r="J192" s="64"/>
      <c r="K192" s="64"/>
      <c r="L192" s="64"/>
    </row>
    <row r="193" ht="15" spans="1:12">
      <c r="A193" s="116"/>
      <c r="B193" s="116"/>
      <c r="C193" s="116"/>
      <c r="D193" s="64"/>
      <c r="E193" s="64"/>
      <c r="F193" s="64"/>
      <c r="G193" s="64"/>
      <c r="H193" s="114"/>
      <c r="I193" s="114"/>
      <c r="J193" s="64"/>
      <c r="K193" s="64"/>
      <c r="L193" s="64"/>
    </row>
    <row r="194" ht="15" spans="1:12">
      <c r="A194" s="116"/>
      <c r="B194" s="116"/>
      <c r="C194" s="116"/>
      <c r="D194" s="64"/>
      <c r="E194" s="64"/>
      <c r="F194" s="64"/>
      <c r="G194" s="64"/>
      <c r="H194" s="114"/>
      <c r="I194" s="114"/>
      <c r="J194" s="64"/>
      <c r="K194" s="64"/>
      <c r="L194" s="64"/>
    </row>
  </sheetData>
  <mergeCells count="22">
    <mergeCell ref="A1:J1"/>
    <mergeCell ref="A2:B2"/>
    <mergeCell ref="C2:J2"/>
    <mergeCell ref="A3:B3"/>
    <mergeCell ref="C3:J3"/>
    <mergeCell ref="A4:B4"/>
    <mergeCell ref="C4:J4"/>
    <mergeCell ref="B6:J6"/>
    <mergeCell ref="B32:H32"/>
    <mergeCell ref="B33:J33"/>
    <mergeCell ref="B49:H49"/>
    <mergeCell ref="B50:J50"/>
    <mergeCell ref="B55:H55"/>
    <mergeCell ref="B56:J56"/>
    <mergeCell ref="B70:H70"/>
    <mergeCell ref="B71:J71"/>
    <mergeCell ref="B74:H74"/>
    <mergeCell ref="B75:J75"/>
    <mergeCell ref="B84:H84"/>
    <mergeCell ref="B85:H85"/>
    <mergeCell ref="A86:J86"/>
    <mergeCell ref="J51:J54"/>
  </mergeCells>
  <dataValidations count="1">
    <dataValidation type="list" allowBlank="1" showErrorMessage="1" sqref="B7:B31 B34:B48 B51:B54 B57:B69 B72:B73 B76:B83" errorStyle="warning">
      <formula1>"酒店,交通,用餐,团建,搭建,灯光设备,音响设备,LED设备,物料制作,工作人员,项目运营"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1"/>
  <sheetViews>
    <sheetView zoomScale="85" zoomScaleNormal="85" topLeftCell="A57" workbookViewId="0">
      <selection activeCell="D91" sqref="D91"/>
    </sheetView>
  </sheetViews>
  <sheetFormatPr defaultColWidth="11" defaultRowHeight="15"/>
  <cols>
    <col min="1" max="1" width="6.16666666666667" style="1" customWidth="1"/>
    <col min="2" max="2" width="9.66666666666667" customWidth="1"/>
    <col min="3" max="3" width="20.8333333333333" customWidth="1"/>
    <col min="4" max="4" width="40.8333333333333" customWidth="1"/>
    <col min="5" max="7" width="10.8333333333333" customWidth="1"/>
    <col min="8" max="8" width="20.8333333333333" style="88" customWidth="1"/>
    <col min="9" max="9" width="20.8333333333333" style="2" customWidth="1"/>
    <col min="10" max="10" width="28.6666666666667" customWidth="1"/>
    <col min="11" max="11" width="9" customWidth="1"/>
  </cols>
  <sheetData>
    <row r="1" ht="25.8" spans="1:11">
      <c r="A1" s="29" t="s">
        <v>193</v>
      </c>
      <c r="B1" s="29"/>
      <c r="C1" s="29"/>
      <c r="D1" s="29"/>
      <c r="E1" s="29"/>
      <c r="F1" s="29"/>
      <c r="G1" s="29"/>
      <c r="H1" s="29"/>
      <c r="I1" s="29"/>
      <c r="J1" s="29"/>
      <c r="K1" s="64"/>
    </row>
    <row r="2" ht="15.6" spans="1:11">
      <c r="A2" s="30" t="s">
        <v>1</v>
      </c>
      <c r="B2" s="30"/>
      <c r="C2" s="31" t="s">
        <v>2</v>
      </c>
      <c r="D2" s="31"/>
      <c r="E2" s="31"/>
      <c r="F2" s="31"/>
      <c r="G2" s="31"/>
      <c r="H2" s="31"/>
      <c r="I2" s="31"/>
      <c r="J2" s="31"/>
      <c r="K2" s="64"/>
    </row>
    <row r="3" ht="15.6" spans="1:11">
      <c r="A3" s="30" t="s">
        <v>3</v>
      </c>
      <c r="B3" s="30"/>
      <c r="C3" s="31" t="s">
        <v>4</v>
      </c>
      <c r="D3" s="31"/>
      <c r="E3" s="31"/>
      <c r="F3" s="31"/>
      <c r="G3" s="31"/>
      <c r="H3" s="31"/>
      <c r="I3" s="31"/>
      <c r="J3" s="31"/>
      <c r="K3" s="64"/>
    </row>
    <row r="4" ht="15.6" spans="1:11">
      <c r="A4" s="33" t="s">
        <v>5</v>
      </c>
      <c r="B4" s="33"/>
      <c r="C4" s="31" t="s">
        <v>6</v>
      </c>
      <c r="D4" s="31"/>
      <c r="E4" s="31"/>
      <c r="F4" s="31"/>
      <c r="G4" s="31"/>
      <c r="H4" s="31"/>
      <c r="I4" s="31"/>
      <c r="J4" s="31"/>
      <c r="K4" s="64"/>
    </row>
    <row r="5" ht="15.6" spans="1:11">
      <c r="A5" s="77" t="s">
        <v>7</v>
      </c>
      <c r="B5" s="34" t="s">
        <v>23</v>
      </c>
      <c r="C5" s="34" t="s">
        <v>24</v>
      </c>
      <c r="D5" s="34" t="s">
        <v>25</v>
      </c>
      <c r="E5" s="34" t="s">
        <v>26</v>
      </c>
      <c r="F5" s="34" t="s">
        <v>27</v>
      </c>
      <c r="G5" s="34" t="s">
        <v>28</v>
      </c>
      <c r="H5" s="35" t="s">
        <v>29</v>
      </c>
      <c r="I5" s="35" t="s">
        <v>9</v>
      </c>
      <c r="J5" s="34" t="s">
        <v>30</v>
      </c>
      <c r="K5" s="64"/>
    </row>
    <row r="6" ht="15.6" spans="1:11">
      <c r="A6" s="49">
        <v>1</v>
      </c>
      <c r="B6" s="34" t="s">
        <v>71</v>
      </c>
      <c r="C6" s="34"/>
      <c r="D6" s="34"/>
      <c r="E6" s="34"/>
      <c r="F6" s="34"/>
      <c r="G6" s="34"/>
      <c r="H6" s="34"/>
      <c r="I6" s="34"/>
      <c r="J6" s="34"/>
      <c r="K6" s="64"/>
    </row>
    <row r="7" spans="1:11">
      <c r="A7" s="49">
        <v>2</v>
      </c>
      <c r="B7" s="89" t="s">
        <v>72</v>
      </c>
      <c r="C7" s="90" t="s">
        <v>194</v>
      </c>
      <c r="D7" s="91" t="s">
        <v>195</v>
      </c>
      <c r="E7" s="92" t="s">
        <v>196</v>
      </c>
      <c r="F7" s="93" t="s">
        <v>197</v>
      </c>
      <c r="G7" s="89">
        <v>1</v>
      </c>
      <c r="H7" s="94">
        <v>80</v>
      </c>
      <c r="I7" s="113">
        <f t="shared" ref="I7:I43" si="0">E7*G7*H7</f>
        <v>14400</v>
      </c>
      <c r="J7" s="38"/>
      <c r="K7" s="64"/>
    </row>
    <row r="8" spans="1:11">
      <c r="A8" s="49">
        <v>3</v>
      </c>
      <c r="B8" s="89" t="s">
        <v>72</v>
      </c>
      <c r="C8" s="95"/>
      <c r="D8" s="91" t="s">
        <v>198</v>
      </c>
      <c r="E8" s="92" t="s">
        <v>199</v>
      </c>
      <c r="F8" s="93" t="s">
        <v>197</v>
      </c>
      <c r="G8" s="89">
        <v>1</v>
      </c>
      <c r="H8" s="94">
        <v>250</v>
      </c>
      <c r="I8" s="113">
        <f t="shared" si="0"/>
        <v>32000</v>
      </c>
      <c r="J8" s="38"/>
      <c r="K8" s="64"/>
    </row>
    <row r="9" spans="1:11">
      <c r="A9" s="49">
        <v>4</v>
      </c>
      <c r="B9" s="89" t="s">
        <v>72</v>
      </c>
      <c r="C9" s="95"/>
      <c r="D9" s="91" t="s">
        <v>200</v>
      </c>
      <c r="E9" s="92" t="s">
        <v>201</v>
      </c>
      <c r="F9" s="93" t="s">
        <v>197</v>
      </c>
      <c r="G9" s="89">
        <v>1</v>
      </c>
      <c r="H9" s="94">
        <v>90</v>
      </c>
      <c r="I9" s="113">
        <f t="shared" si="0"/>
        <v>37800</v>
      </c>
      <c r="J9" s="38"/>
      <c r="K9" s="64"/>
    </row>
    <row r="10" spans="1:11">
      <c r="A10" s="49">
        <v>5</v>
      </c>
      <c r="B10" s="89" t="s">
        <v>72</v>
      </c>
      <c r="C10" s="96"/>
      <c r="D10" s="91" t="s">
        <v>202</v>
      </c>
      <c r="E10" s="92" t="s">
        <v>201</v>
      </c>
      <c r="F10" s="93" t="s">
        <v>197</v>
      </c>
      <c r="G10" s="89">
        <v>1</v>
      </c>
      <c r="H10" s="94">
        <v>18</v>
      </c>
      <c r="I10" s="113">
        <f t="shared" si="0"/>
        <v>7560</v>
      </c>
      <c r="J10" s="38"/>
      <c r="K10" s="64"/>
    </row>
    <row r="11" spans="1:11">
      <c r="A11" s="49">
        <v>6</v>
      </c>
      <c r="B11" s="89" t="s">
        <v>72</v>
      </c>
      <c r="C11" s="89" t="s">
        <v>203</v>
      </c>
      <c r="D11" s="91" t="s">
        <v>204</v>
      </c>
      <c r="E11" s="92" t="s">
        <v>205</v>
      </c>
      <c r="F11" s="93" t="s">
        <v>206</v>
      </c>
      <c r="G11" s="89">
        <v>1</v>
      </c>
      <c r="H11" s="94">
        <v>240</v>
      </c>
      <c r="I11" s="113">
        <f t="shared" si="0"/>
        <v>4800</v>
      </c>
      <c r="J11" s="38"/>
      <c r="K11" s="64"/>
    </row>
    <row r="12" spans="1:11">
      <c r="A12" s="49">
        <v>7</v>
      </c>
      <c r="B12" s="89" t="s">
        <v>72</v>
      </c>
      <c r="C12" s="90" t="s">
        <v>207</v>
      </c>
      <c r="D12" s="91" t="s">
        <v>208</v>
      </c>
      <c r="E12" s="92" t="s">
        <v>209</v>
      </c>
      <c r="F12" s="93" t="s">
        <v>206</v>
      </c>
      <c r="G12" s="89">
        <v>1</v>
      </c>
      <c r="H12" s="94">
        <v>70</v>
      </c>
      <c r="I12" s="113">
        <f t="shared" si="0"/>
        <v>16800</v>
      </c>
      <c r="J12" s="38"/>
      <c r="K12" s="64"/>
    </row>
    <row r="13" spans="1:11">
      <c r="A13" s="49">
        <v>8</v>
      </c>
      <c r="B13" s="89" t="s">
        <v>72</v>
      </c>
      <c r="C13" s="96"/>
      <c r="D13" s="91" t="s">
        <v>210</v>
      </c>
      <c r="E13" s="92" t="s">
        <v>211</v>
      </c>
      <c r="F13" s="93" t="s">
        <v>212</v>
      </c>
      <c r="G13" s="89">
        <v>1</v>
      </c>
      <c r="H13" s="94">
        <v>1500</v>
      </c>
      <c r="I13" s="113">
        <f t="shared" si="0"/>
        <v>7500</v>
      </c>
      <c r="J13" s="38"/>
      <c r="K13" s="64"/>
    </row>
    <row r="14" spans="1:11">
      <c r="A14" s="49">
        <v>9</v>
      </c>
      <c r="B14" s="89" t="s">
        <v>72</v>
      </c>
      <c r="C14" s="89" t="s">
        <v>213</v>
      </c>
      <c r="D14" s="91" t="s">
        <v>214</v>
      </c>
      <c r="E14" s="92" t="s">
        <v>215</v>
      </c>
      <c r="F14" s="93" t="s">
        <v>212</v>
      </c>
      <c r="G14" s="89">
        <v>1</v>
      </c>
      <c r="H14" s="97">
        <v>16000</v>
      </c>
      <c r="I14" s="113">
        <f t="shared" si="0"/>
        <v>16000</v>
      </c>
      <c r="J14" s="38"/>
      <c r="K14" s="64"/>
    </row>
    <row r="15" spans="1:11">
      <c r="A15" s="49">
        <v>10</v>
      </c>
      <c r="B15" s="89" t="s">
        <v>72</v>
      </c>
      <c r="C15" s="89" t="s">
        <v>213</v>
      </c>
      <c r="D15" s="91" t="s">
        <v>214</v>
      </c>
      <c r="E15" s="92" t="s">
        <v>215</v>
      </c>
      <c r="F15" s="93" t="s">
        <v>212</v>
      </c>
      <c r="G15" s="89">
        <v>1</v>
      </c>
      <c r="H15" s="97">
        <v>20000</v>
      </c>
      <c r="I15" s="113">
        <f t="shared" si="0"/>
        <v>20000</v>
      </c>
      <c r="J15" s="38"/>
      <c r="K15" s="64"/>
    </row>
    <row r="16" ht="17" customHeight="1" spans="1:11">
      <c r="A16" s="49">
        <v>11</v>
      </c>
      <c r="B16" s="89" t="s">
        <v>72</v>
      </c>
      <c r="C16" s="89" t="s">
        <v>216</v>
      </c>
      <c r="D16" s="91" t="s">
        <v>217</v>
      </c>
      <c r="E16" s="92" t="s">
        <v>215</v>
      </c>
      <c r="F16" s="93" t="s">
        <v>212</v>
      </c>
      <c r="G16" s="89">
        <v>1</v>
      </c>
      <c r="H16" s="98">
        <v>18000</v>
      </c>
      <c r="I16" s="113">
        <f t="shared" si="0"/>
        <v>18000</v>
      </c>
      <c r="J16" s="38"/>
      <c r="K16" s="64"/>
    </row>
    <row r="17" spans="1:11">
      <c r="A17" s="49">
        <v>12</v>
      </c>
      <c r="B17" s="89" t="s">
        <v>72</v>
      </c>
      <c r="C17" s="99" t="s">
        <v>218</v>
      </c>
      <c r="D17" s="99" t="s">
        <v>219</v>
      </c>
      <c r="E17" s="100" t="s">
        <v>205</v>
      </c>
      <c r="F17" s="93" t="s">
        <v>197</v>
      </c>
      <c r="G17" s="89">
        <v>1</v>
      </c>
      <c r="H17" s="101">
        <v>150</v>
      </c>
      <c r="I17" s="113">
        <f t="shared" si="0"/>
        <v>3000</v>
      </c>
      <c r="J17" s="38"/>
      <c r="K17" s="64"/>
    </row>
    <row r="18" spans="1:11">
      <c r="A18" s="49">
        <v>13</v>
      </c>
      <c r="B18" s="89" t="s">
        <v>72</v>
      </c>
      <c r="C18" s="102"/>
      <c r="D18" s="99" t="s">
        <v>220</v>
      </c>
      <c r="E18" s="100" t="s">
        <v>221</v>
      </c>
      <c r="F18" s="93" t="s">
        <v>197</v>
      </c>
      <c r="G18" s="89">
        <v>1</v>
      </c>
      <c r="H18" s="101">
        <v>280</v>
      </c>
      <c r="I18" s="113">
        <f t="shared" si="0"/>
        <v>5376</v>
      </c>
      <c r="J18" s="38"/>
      <c r="K18" s="64"/>
    </row>
    <row r="19" spans="1:11">
      <c r="A19" s="49">
        <v>14</v>
      </c>
      <c r="B19" s="89" t="s">
        <v>72</v>
      </c>
      <c r="C19" s="102"/>
      <c r="D19" s="103"/>
      <c r="E19" s="100" t="s">
        <v>222</v>
      </c>
      <c r="F19" s="93" t="s">
        <v>43</v>
      </c>
      <c r="G19" s="89">
        <v>1</v>
      </c>
      <c r="H19" s="101">
        <v>60</v>
      </c>
      <c r="I19" s="113">
        <f t="shared" si="0"/>
        <v>1800</v>
      </c>
      <c r="J19" s="38"/>
      <c r="K19" s="64"/>
    </row>
    <row r="20" spans="1:11">
      <c r="A20" s="49">
        <v>15</v>
      </c>
      <c r="B20" s="89" t="s">
        <v>72</v>
      </c>
      <c r="C20" s="102"/>
      <c r="D20" s="104" t="s">
        <v>223</v>
      </c>
      <c r="E20" s="100" t="s">
        <v>215</v>
      </c>
      <c r="F20" s="93" t="s">
        <v>59</v>
      </c>
      <c r="G20" s="89">
        <v>1</v>
      </c>
      <c r="H20" s="101">
        <v>4000</v>
      </c>
      <c r="I20" s="113">
        <f t="shared" si="0"/>
        <v>4000</v>
      </c>
      <c r="J20" s="72"/>
      <c r="K20" s="64"/>
    </row>
    <row r="21" spans="1:11">
      <c r="A21" s="49">
        <v>16</v>
      </c>
      <c r="B21" s="89" t="s">
        <v>72</v>
      </c>
      <c r="C21" s="102"/>
      <c r="D21" s="104" t="s">
        <v>224</v>
      </c>
      <c r="E21" s="100" t="s">
        <v>215</v>
      </c>
      <c r="F21" s="93" t="s">
        <v>59</v>
      </c>
      <c r="G21" s="89">
        <v>1</v>
      </c>
      <c r="H21" s="101">
        <v>2000</v>
      </c>
      <c r="I21" s="113">
        <f t="shared" si="0"/>
        <v>2000</v>
      </c>
      <c r="J21" s="72"/>
      <c r="K21" s="114"/>
    </row>
    <row r="22" spans="1:11">
      <c r="A22" s="49">
        <v>17</v>
      </c>
      <c r="B22" s="89" t="s">
        <v>72</v>
      </c>
      <c r="C22" s="102"/>
      <c r="D22" s="104" t="s">
        <v>225</v>
      </c>
      <c r="E22" s="100" t="s">
        <v>215</v>
      </c>
      <c r="F22" s="93" t="s">
        <v>59</v>
      </c>
      <c r="G22" s="89">
        <v>1</v>
      </c>
      <c r="H22" s="101">
        <v>2600</v>
      </c>
      <c r="I22" s="113">
        <f t="shared" si="0"/>
        <v>2600</v>
      </c>
      <c r="J22" s="72"/>
      <c r="K22" s="64"/>
    </row>
    <row r="23" spans="1:11">
      <c r="A23" s="49">
        <v>18</v>
      </c>
      <c r="B23" s="89" t="s">
        <v>72</v>
      </c>
      <c r="C23" s="102"/>
      <c r="D23" s="99" t="s">
        <v>226</v>
      </c>
      <c r="E23" s="100" t="s">
        <v>215</v>
      </c>
      <c r="F23" s="93" t="s">
        <v>59</v>
      </c>
      <c r="G23" s="89">
        <v>1</v>
      </c>
      <c r="H23" s="101">
        <v>3000</v>
      </c>
      <c r="I23" s="113">
        <f t="shared" si="0"/>
        <v>3000</v>
      </c>
      <c r="J23" s="72"/>
      <c r="K23" s="64"/>
    </row>
    <row r="24" spans="1:11">
      <c r="A24" s="49">
        <v>19</v>
      </c>
      <c r="B24" s="89" t="s">
        <v>72</v>
      </c>
      <c r="C24" s="102"/>
      <c r="D24" s="103"/>
      <c r="E24" s="100" t="s">
        <v>215</v>
      </c>
      <c r="F24" s="93" t="s">
        <v>59</v>
      </c>
      <c r="G24" s="89">
        <v>1</v>
      </c>
      <c r="H24" s="101">
        <v>3600</v>
      </c>
      <c r="I24" s="113">
        <f t="shared" si="0"/>
        <v>3600</v>
      </c>
      <c r="J24" s="72"/>
      <c r="K24" s="64"/>
    </row>
    <row r="25" spans="1:11">
      <c r="A25" s="49">
        <v>20</v>
      </c>
      <c r="B25" s="89" t="s">
        <v>72</v>
      </c>
      <c r="C25" s="102"/>
      <c r="D25" s="104" t="s">
        <v>227</v>
      </c>
      <c r="E25" s="100" t="s">
        <v>215</v>
      </c>
      <c r="F25" s="93" t="s">
        <v>59</v>
      </c>
      <c r="G25" s="89">
        <v>1</v>
      </c>
      <c r="H25" s="101">
        <v>1200</v>
      </c>
      <c r="I25" s="113">
        <f t="shared" si="0"/>
        <v>1200</v>
      </c>
      <c r="J25" s="72"/>
      <c r="K25" s="64"/>
    </row>
    <row r="26" spans="1:11">
      <c r="A26" s="49">
        <v>21</v>
      </c>
      <c r="B26" s="89" t="s">
        <v>72</v>
      </c>
      <c r="C26" s="99" t="s">
        <v>228</v>
      </c>
      <c r="D26" s="99" t="s">
        <v>229</v>
      </c>
      <c r="E26" s="100" t="s">
        <v>230</v>
      </c>
      <c r="F26" s="93" t="s">
        <v>197</v>
      </c>
      <c r="G26" s="89">
        <v>1</v>
      </c>
      <c r="H26" s="101">
        <v>150</v>
      </c>
      <c r="I26" s="113">
        <f t="shared" si="0"/>
        <v>1350</v>
      </c>
      <c r="J26" s="72"/>
      <c r="K26" s="64"/>
    </row>
    <row r="27" ht="17" customHeight="1" spans="1:11">
      <c r="A27" s="49">
        <v>22</v>
      </c>
      <c r="B27" s="89" t="s">
        <v>72</v>
      </c>
      <c r="C27" s="102"/>
      <c r="D27" s="104" t="s">
        <v>231</v>
      </c>
      <c r="E27" s="100" t="s">
        <v>215</v>
      </c>
      <c r="F27" s="93" t="s">
        <v>59</v>
      </c>
      <c r="G27" s="89">
        <v>1</v>
      </c>
      <c r="H27" s="101">
        <v>6700</v>
      </c>
      <c r="I27" s="113">
        <f t="shared" si="0"/>
        <v>6700</v>
      </c>
      <c r="J27" s="38"/>
      <c r="K27" s="64"/>
    </row>
    <row r="28" spans="1:11">
      <c r="A28" s="49">
        <v>23</v>
      </c>
      <c r="B28" s="89" t="s">
        <v>72</v>
      </c>
      <c r="C28" s="102"/>
      <c r="D28" s="104" t="s">
        <v>232</v>
      </c>
      <c r="E28" s="100" t="s">
        <v>215</v>
      </c>
      <c r="F28" s="93" t="s">
        <v>59</v>
      </c>
      <c r="G28" s="89">
        <v>1</v>
      </c>
      <c r="H28" s="101">
        <v>5000</v>
      </c>
      <c r="I28" s="113">
        <f t="shared" si="0"/>
        <v>5000</v>
      </c>
      <c r="J28" s="38"/>
      <c r="K28" s="64"/>
    </row>
    <row r="29" spans="1:11">
      <c r="A29" s="49">
        <v>24</v>
      </c>
      <c r="B29" s="89" t="s">
        <v>72</v>
      </c>
      <c r="C29" s="102"/>
      <c r="D29" s="103" t="s">
        <v>233</v>
      </c>
      <c r="E29" s="100" t="s">
        <v>215</v>
      </c>
      <c r="F29" s="93" t="s">
        <v>59</v>
      </c>
      <c r="G29" s="89">
        <v>1</v>
      </c>
      <c r="H29" s="101">
        <v>1500</v>
      </c>
      <c r="I29" s="113">
        <f t="shared" si="0"/>
        <v>1500</v>
      </c>
      <c r="J29" s="72"/>
      <c r="K29" s="64"/>
    </row>
    <row r="30" spans="1:11">
      <c r="A30" s="49">
        <v>25</v>
      </c>
      <c r="B30" s="89" t="s">
        <v>72</v>
      </c>
      <c r="C30" s="102"/>
      <c r="D30" s="104" t="s">
        <v>234</v>
      </c>
      <c r="E30" s="100" t="s">
        <v>215</v>
      </c>
      <c r="F30" s="93" t="s">
        <v>59</v>
      </c>
      <c r="G30" s="89">
        <v>1</v>
      </c>
      <c r="H30" s="101">
        <v>1800</v>
      </c>
      <c r="I30" s="113">
        <f t="shared" si="0"/>
        <v>1800</v>
      </c>
      <c r="J30" s="72"/>
      <c r="K30" s="64"/>
    </row>
    <row r="31" spans="1:11">
      <c r="A31" s="49">
        <v>26</v>
      </c>
      <c r="B31" s="89" t="s">
        <v>72</v>
      </c>
      <c r="C31" s="102"/>
      <c r="D31" s="104" t="s">
        <v>235</v>
      </c>
      <c r="E31" s="100" t="s">
        <v>215</v>
      </c>
      <c r="F31" s="93" t="s">
        <v>59</v>
      </c>
      <c r="G31" s="89">
        <v>1</v>
      </c>
      <c r="H31" s="101">
        <v>1500</v>
      </c>
      <c r="I31" s="113">
        <f t="shared" si="0"/>
        <v>1500</v>
      </c>
      <c r="J31" s="72"/>
      <c r="K31" s="64"/>
    </row>
    <row r="32" spans="1:11">
      <c r="A32" s="49">
        <v>27</v>
      </c>
      <c r="B32" s="89" t="s">
        <v>72</v>
      </c>
      <c r="C32" s="102"/>
      <c r="D32" s="104" t="s">
        <v>236</v>
      </c>
      <c r="E32" s="100" t="s">
        <v>215</v>
      </c>
      <c r="F32" s="93" t="s">
        <v>59</v>
      </c>
      <c r="G32" s="89">
        <v>1</v>
      </c>
      <c r="H32" s="101">
        <v>1000</v>
      </c>
      <c r="I32" s="113">
        <f t="shared" si="0"/>
        <v>1000</v>
      </c>
      <c r="J32" s="72"/>
      <c r="K32" s="64"/>
    </row>
    <row r="33" spans="1:11">
      <c r="A33" s="49">
        <v>28</v>
      </c>
      <c r="B33" s="89" t="s">
        <v>72</v>
      </c>
      <c r="C33" s="102"/>
      <c r="D33" s="104" t="s">
        <v>237</v>
      </c>
      <c r="E33" s="100" t="s">
        <v>215</v>
      </c>
      <c r="F33" s="93" t="s">
        <v>59</v>
      </c>
      <c r="G33" s="89">
        <v>1</v>
      </c>
      <c r="H33" s="101">
        <v>500</v>
      </c>
      <c r="I33" s="113">
        <f t="shared" si="0"/>
        <v>500</v>
      </c>
      <c r="J33" s="72"/>
      <c r="K33" s="64"/>
    </row>
    <row r="34" spans="1:11">
      <c r="A34" s="49">
        <v>29</v>
      </c>
      <c r="B34" s="89" t="s">
        <v>72</v>
      </c>
      <c r="C34" s="102"/>
      <c r="D34" s="104" t="s">
        <v>238</v>
      </c>
      <c r="E34" s="100" t="s">
        <v>215</v>
      </c>
      <c r="F34" s="93" t="s">
        <v>59</v>
      </c>
      <c r="G34" s="89">
        <v>1</v>
      </c>
      <c r="H34" s="101">
        <v>750</v>
      </c>
      <c r="I34" s="113">
        <f t="shared" si="0"/>
        <v>750</v>
      </c>
      <c r="J34" s="72"/>
      <c r="K34" s="64"/>
    </row>
    <row r="35" spans="1:11">
      <c r="A35" s="49">
        <v>30</v>
      </c>
      <c r="B35" s="89" t="s">
        <v>72</v>
      </c>
      <c r="C35" s="99" t="s">
        <v>239</v>
      </c>
      <c r="D35" s="104" t="s">
        <v>240</v>
      </c>
      <c r="E35" s="100" t="s">
        <v>241</v>
      </c>
      <c r="F35" s="93" t="s">
        <v>197</v>
      </c>
      <c r="G35" s="89">
        <v>1</v>
      </c>
      <c r="H35" s="101">
        <v>150</v>
      </c>
      <c r="I35" s="113">
        <f t="shared" si="0"/>
        <v>1500</v>
      </c>
      <c r="J35" s="72"/>
      <c r="K35" s="64"/>
    </row>
    <row r="36" spans="1:11">
      <c r="A36" s="49">
        <v>31</v>
      </c>
      <c r="B36" s="89" t="s">
        <v>72</v>
      </c>
      <c r="C36" s="102"/>
      <c r="D36" s="104" t="s">
        <v>242</v>
      </c>
      <c r="E36" s="100" t="s">
        <v>243</v>
      </c>
      <c r="F36" s="93" t="s">
        <v>197</v>
      </c>
      <c r="G36" s="89">
        <v>1</v>
      </c>
      <c r="H36" s="101">
        <v>280</v>
      </c>
      <c r="I36" s="113">
        <f t="shared" si="0"/>
        <v>1120</v>
      </c>
      <c r="J36" s="72"/>
      <c r="K36" s="64"/>
    </row>
    <row r="37" ht="17" customHeight="1" spans="1:11">
      <c r="A37" s="49">
        <v>32</v>
      </c>
      <c r="B37" s="89" t="s">
        <v>72</v>
      </c>
      <c r="C37" s="102"/>
      <c r="D37" s="104" t="s">
        <v>244</v>
      </c>
      <c r="E37" s="100" t="s">
        <v>245</v>
      </c>
      <c r="F37" s="93" t="s">
        <v>59</v>
      </c>
      <c r="G37" s="89">
        <v>1</v>
      </c>
      <c r="H37" s="101">
        <v>500</v>
      </c>
      <c r="I37" s="113">
        <f t="shared" si="0"/>
        <v>1000</v>
      </c>
      <c r="J37" s="38"/>
      <c r="K37" s="64"/>
    </row>
    <row r="38" spans="1:11">
      <c r="A38" s="49">
        <v>33</v>
      </c>
      <c r="B38" s="89" t="s">
        <v>72</v>
      </c>
      <c r="C38" s="102"/>
      <c r="D38" s="104" t="s">
        <v>246</v>
      </c>
      <c r="E38" s="100" t="s">
        <v>215</v>
      </c>
      <c r="F38" s="93" t="s">
        <v>59</v>
      </c>
      <c r="G38" s="89">
        <v>1</v>
      </c>
      <c r="H38" s="101">
        <v>1460</v>
      </c>
      <c r="I38" s="113">
        <f t="shared" si="0"/>
        <v>1460</v>
      </c>
      <c r="J38" s="38"/>
      <c r="K38" s="64"/>
    </row>
    <row r="39" spans="1:11">
      <c r="A39" s="49">
        <v>34</v>
      </c>
      <c r="B39" s="89" t="s">
        <v>72</v>
      </c>
      <c r="C39" s="102"/>
      <c r="D39" s="103" t="s">
        <v>247</v>
      </c>
      <c r="E39" s="100" t="s">
        <v>215</v>
      </c>
      <c r="F39" s="93" t="s">
        <v>59</v>
      </c>
      <c r="G39" s="89">
        <v>1</v>
      </c>
      <c r="H39" s="101">
        <v>1800</v>
      </c>
      <c r="I39" s="113">
        <f t="shared" si="0"/>
        <v>1800</v>
      </c>
      <c r="J39" s="38"/>
      <c r="K39" s="64"/>
    </row>
    <row r="40" spans="1:11">
      <c r="A40" s="49">
        <v>35</v>
      </c>
      <c r="B40" s="89" t="s">
        <v>72</v>
      </c>
      <c r="C40" s="102"/>
      <c r="D40" s="103" t="s">
        <v>248</v>
      </c>
      <c r="E40" s="100" t="s">
        <v>211</v>
      </c>
      <c r="F40" s="93" t="s">
        <v>43</v>
      </c>
      <c r="G40" s="89">
        <v>1</v>
      </c>
      <c r="H40" s="101">
        <v>100</v>
      </c>
      <c r="I40" s="113">
        <f t="shared" si="0"/>
        <v>500</v>
      </c>
      <c r="J40" s="38"/>
      <c r="K40" s="64"/>
    </row>
    <row r="41" spans="1:11">
      <c r="A41" s="49">
        <v>36</v>
      </c>
      <c r="B41" s="89" t="s">
        <v>72</v>
      </c>
      <c r="C41" s="102"/>
      <c r="D41" s="103" t="s">
        <v>249</v>
      </c>
      <c r="E41" s="100" t="s">
        <v>215</v>
      </c>
      <c r="F41" s="93" t="s">
        <v>59</v>
      </c>
      <c r="G41" s="89">
        <v>1</v>
      </c>
      <c r="H41" s="101">
        <v>2000</v>
      </c>
      <c r="I41" s="113">
        <f t="shared" si="0"/>
        <v>2000</v>
      </c>
      <c r="J41" s="72"/>
      <c r="K41" s="64"/>
    </row>
    <row r="42" spans="1:11">
      <c r="A42" s="49">
        <v>37</v>
      </c>
      <c r="B42" s="89" t="s">
        <v>72</v>
      </c>
      <c r="C42" s="102"/>
      <c r="D42" s="104" t="s">
        <v>234</v>
      </c>
      <c r="E42" s="100" t="s">
        <v>215</v>
      </c>
      <c r="F42" s="93" t="s">
        <v>59</v>
      </c>
      <c r="G42" s="89">
        <v>1</v>
      </c>
      <c r="H42" s="101">
        <v>1800</v>
      </c>
      <c r="I42" s="113">
        <f t="shared" si="0"/>
        <v>1800</v>
      </c>
      <c r="J42" s="72"/>
      <c r="K42" s="64"/>
    </row>
    <row r="43" spans="1:11">
      <c r="A43" s="49">
        <v>38</v>
      </c>
      <c r="B43" s="89" t="s">
        <v>72</v>
      </c>
      <c r="C43" s="102"/>
      <c r="D43" s="104" t="s">
        <v>235</v>
      </c>
      <c r="E43" s="100" t="s">
        <v>215</v>
      </c>
      <c r="F43" s="93" t="s">
        <v>59</v>
      </c>
      <c r="G43" s="89">
        <v>1</v>
      </c>
      <c r="H43" s="101">
        <v>1500</v>
      </c>
      <c r="I43" s="113">
        <f t="shared" si="0"/>
        <v>1500</v>
      </c>
      <c r="J43" s="72"/>
      <c r="K43" s="64"/>
    </row>
    <row r="44" ht="15.6" spans="1:11">
      <c r="A44" s="49">
        <v>39</v>
      </c>
      <c r="B44" s="34" t="s">
        <v>120</v>
      </c>
      <c r="C44" s="34"/>
      <c r="D44" s="34"/>
      <c r="E44" s="34"/>
      <c r="F44" s="34"/>
      <c r="G44" s="34"/>
      <c r="H44" s="34"/>
      <c r="I44" s="35">
        <f>SUM(I7:I43)</f>
        <v>234216</v>
      </c>
      <c r="J44" s="34"/>
      <c r="K44" s="64"/>
    </row>
    <row r="45" ht="15.6" spans="1:11">
      <c r="A45" s="49">
        <v>40</v>
      </c>
      <c r="B45" s="34" t="s">
        <v>121</v>
      </c>
      <c r="C45" s="34"/>
      <c r="D45" s="34"/>
      <c r="E45" s="34"/>
      <c r="F45" s="34"/>
      <c r="G45" s="34"/>
      <c r="H45" s="34"/>
      <c r="I45" s="34"/>
      <c r="J45" s="34"/>
      <c r="K45" s="64"/>
    </row>
    <row r="46" spans="1:11">
      <c r="A46" s="49">
        <v>41</v>
      </c>
      <c r="B46" s="38" t="s">
        <v>121</v>
      </c>
      <c r="C46" s="84" t="s">
        <v>250</v>
      </c>
      <c r="D46" s="41" t="s">
        <v>251</v>
      </c>
      <c r="E46" s="84">
        <v>96</v>
      </c>
      <c r="F46" s="41" t="s">
        <v>197</v>
      </c>
      <c r="G46" s="38">
        <v>1</v>
      </c>
      <c r="H46" s="56">
        <v>300</v>
      </c>
      <c r="I46" s="53">
        <f>E46*G46*H46</f>
        <v>28800</v>
      </c>
      <c r="J46" s="38"/>
      <c r="K46" s="64"/>
    </row>
    <row r="47" spans="1:11">
      <c r="A47" s="49">
        <v>42</v>
      </c>
      <c r="B47" s="38" t="s">
        <v>121</v>
      </c>
      <c r="C47" s="84" t="s">
        <v>252</v>
      </c>
      <c r="D47" s="40" t="s">
        <v>253</v>
      </c>
      <c r="E47" s="84">
        <v>22.5</v>
      </c>
      <c r="F47" s="41" t="s">
        <v>197</v>
      </c>
      <c r="G47" s="38">
        <v>1</v>
      </c>
      <c r="H47" s="56">
        <v>300</v>
      </c>
      <c r="I47" s="53">
        <f>E47*G47*H47</f>
        <v>6750</v>
      </c>
      <c r="J47" s="38"/>
      <c r="K47" s="64"/>
    </row>
    <row r="48" spans="1:11">
      <c r="A48" s="49">
        <v>43</v>
      </c>
      <c r="B48" s="38" t="s">
        <v>121</v>
      </c>
      <c r="C48" s="84" t="s">
        <v>254</v>
      </c>
      <c r="D48" s="40" t="s">
        <v>255</v>
      </c>
      <c r="E48" s="84">
        <v>15</v>
      </c>
      <c r="F48" s="41" t="s">
        <v>197</v>
      </c>
      <c r="G48" s="38">
        <v>1</v>
      </c>
      <c r="H48" s="56">
        <v>300</v>
      </c>
      <c r="I48" s="53">
        <f>E48*G48*H48</f>
        <v>4500</v>
      </c>
      <c r="J48" s="38"/>
      <c r="K48" s="64"/>
    </row>
    <row r="49" spans="1:11">
      <c r="A49" s="49">
        <v>44</v>
      </c>
      <c r="B49" s="38" t="s">
        <v>121</v>
      </c>
      <c r="C49" s="72" t="s">
        <v>256</v>
      </c>
      <c r="D49" s="38" t="s">
        <v>257</v>
      </c>
      <c r="E49" s="105" t="s">
        <v>215</v>
      </c>
      <c r="F49" s="38" t="s">
        <v>59</v>
      </c>
      <c r="G49" s="38">
        <v>1</v>
      </c>
      <c r="H49" s="56">
        <v>18000</v>
      </c>
      <c r="I49" s="53">
        <f>E49*G49*H49</f>
        <v>18000</v>
      </c>
      <c r="J49" s="38"/>
      <c r="K49" s="64"/>
    </row>
    <row r="50" ht="15.6" spans="1:11">
      <c r="A50" s="49">
        <v>45</v>
      </c>
      <c r="B50" s="34" t="s">
        <v>120</v>
      </c>
      <c r="C50" s="34"/>
      <c r="D50" s="34"/>
      <c r="E50" s="34"/>
      <c r="F50" s="34"/>
      <c r="G50" s="34"/>
      <c r="H50" s="34"/>
      <c r="I50" s="35">
        <f>SUM(I46:I49)</f>
        <v>58050</v>
      </c>
      <c r="J50" s="34"/>
      <c r="K50" s="64"/>
    </row>
    <row r="51" ht="15.6" spans="1:11">
      <c r="A51" s="49">
        <v>46</v>
      </c>
      <c r="B51" s="106" t="s">
        <v>147</v>
      </c>
      <c r="C51" s="106"/>
      <c r="D51" s="106"/>
      <c r="E51" s="106"/>
      <c r="F51" s="106"/>
      <c r="G51" s="106"/>
      <c r="H51" s="106"/>
      <c r="I51" s="106"/>
      <c r="J51" s="106"/>
      <c r="K51" s="64"/>
    </row>
    <row r="52" spans="1:11">
      <c r="A52" s="49">
        <v>47</v>
      </c>
      <c r="B52" s="40" t="s">
        <v>147</v>
      </c>
      <c r="C52" s="107" t="s">
        <v>258</v>
      </c>
      <c r="D52" s="41"/>
      <c r="E52" s="41">
        <v>16</v>
      </c>
      <c r="F52" s="107" t="s">
        <v>149</v>
      </c>
      <c r="G52" s="40">
        <v>1</v>
      </c>
      <c r="H52" s="108">
        <v>600</v>
      </c>
      <c r="I52" s="115">
        <f t="shared" ref="I52:I59" si="1">E52*G52*H52</f>
        <v>9600</v>
      </c>
      <c r="J52" s="41"/>
      <c r="K52" s="64"/>
    </row>
    <row r="53" spans="1:11">
      <c r="A53" s="49">
        <v>48</v>
      </c>
      <c r="B53" s="40" t="s">
        <v>147</v>
      </c>
      <c r="C53" s="107" t="s">
        <v>259</v>
      </c>
      <c r="D53" s="41"/>
      <c r="E53" s="41">
        <v>8</v>
      </c>
      <c r="F53" s="107" t="s">
        <v>149</v>
      </c>
      <c r="G53" s="40">
        <v>1</v>
      </c>
      <c r="H53" s="108">
        <v>550</v>
      </c>
      <c r="I53" s="115">
        <f t="shared" si="1"/>
        <v>4400</v>
      </c>
      <c r="J53" s="41"/>
      <c r="K53" s="64"/>
    </row>
    <row r="54" spans="1:11">
      <c r="A54" s="49">
        <v>49</v>
      </c>
      <c r="B54" s="40" t="s">
        <v>147</v>
      </c>
      <c r="C54" s="107" t="s">
        <v>260</v>
      </c>
      <c r="D54" s="41"/>
      <c r="E54" s="41">
        <v>4</v>
      </c>
      <c r="F54" s="107" t="s">
        <v>149</v>
      </c>
      <c r="G54" s="40">
        <v>1</v>
      </c>
      <c r="H54" s="108">
        <v>550</v>
      </c>
      <c r="I54" s="115">
        <f t="shared" si="1"/>
        <v>2200</v>
      </c>
      <c r="J54" s="41"/>
      <c r="K54" s="64"/>
    </row>
    <row r="55" spans="1:11">
      <c r="A55" s="49">
        <v>50</v>
      </c>
      <c r="B55" s="40" t="s">
        <v>147</v>
      </c>
      <c r="C55" s="107" t="s">
        <v>261</v>
      </c>
      <c r="D55" s="41"/>
      <c r="E55" s="41">
        <v>4</v>
      </c>
      <c r="F55" s="107" t="s">
        <v>149</v>
      </c>
      <c r="G55" s="40">
        <v>1</v>
      </c>
      <c r="H55" s="108">
        <v>550</v>
      </c>
      <c r="I55" s="115">
        <f t="shared" si="1"/>
        <v>2200</v>
      </c>
      <c r="J55" s="41"/>
      <c r="K55" s="64"/>
    </row>
    <row r="56" spans="1:11">
      <c r="A56" s="49">
        <v>51</v>
      </c>
      <c r="B56" s="40" t="s">
        <v>147</v>
      </c>
      <c r="C56" s="107" t="s">
        <v>262</v>
      </c>
      <c r="D56" s="41"/>
      <c r="E56" s="41">
        <v>10</v>
      </c>
      <c r="F56" s="107" t="s">
        <v>149</v>
      </c>
      <c r="G56" s="40">
        <v>1</v>
      </c>
      <c r="H56" s="108">
        <v>200</v>
      </c>
      <c r="I56" s="115">
        <f t="shared" si="1"/>
        <v>2000</v>
      </c>
      <c r="J56" s="40"/>
      <c r="K56" s="64"/>
    </row>
    <row r="57" spans="1:11">
      <c r="A57" s="49">
        <v>52</v>
      </c>
      <c r="B57" s="40" t="s">
        <v>147</v>
      </c>
      <c r="C57" s="107" t="s">
        <v>152</v>
      </c>
      <c r="D57" s="41" t="s">
        <v>263</v>
      </c>
      <c r="E57" s="41">
        <v>8</v>
      </c>
      <c r="F57" s="107" t="s">
        <v>149</v>
      </c>
      <c r="G57" s="40">
        <v>1</v>
      </c>
      <c r="H57" s="108">
        <v>200</v>
      </c>
      <c r="I57" s="115">
        <f t="shared" si="1"/>
        <v>1600</v>
      </c>
      <c r="J57" s="40"/>
      <c r="K57" s="64"/>
    </row>
    <row r="58" spans="1:11">
      <c r="A58" s="49">
        <v>53</v>
      </c>
      <c r="B58" s="40" t="s">
        <v>147</v>
      </c>
      <c r="C58" s="107" t="s">
        <v>264</v>
      </c>
      <c r="D58" s="41" t="s">
        <v>265</v>
      </c>
      <c r="E58" s="41">
        <v>6</v>
      </c>
      <c r="F58" s="107" t="s">
        <v>149</v>
      </c>
      <c r="G58" s="40">
        <v>1</v>
      </c>
      <c r="H58" s="108">
        <v>300</v>
      </c>
      <c r="I58" s="115">
        <f t="shared" si="1"/>
        <v>1800</v>
      </c>
      <c r="J58" s="40"/>
      <c r="K58" s="64"/>
    </row>
    <row r="59" spans="1:11">
      <c r="A59" s="49">
        <v>54</v>
      </c>
      <c r="B59" s="40" t="s">
        <v>147</v>
      </c>
      <c r="C59" s="107" t="s">
        <v>266</v>
      </c>
      <c r="D59" s="41"/>
      <c r="E59" s="41">
        <v>1</v>
      </c>
      <c r="F59" s="41" t="s">
        <v>140</v>
      </c>
      <c r="G59" s="40">
        <v>1</v>
      </c>
      <c r="H59" s="108">
        <v>1200</v>
      </c>
      <c r="I59" s="115">
        <f t="shared" si="1"/>
        <v>1200</v>
      </c>
      <c r="J59" s="40"/>
      <c r="K59" s="64"/>
    </row>
    <row r="60" ht="15.6" spans="1:11">
      <c r="A60" s="49">
        <v>55</v>
      </c>
      <c r="B60" s="34" t="s">
        <v>120</v>
      </c>
      <c r="C60" s="34"/>
      <c r="D60" s="34"/>
      <c r="E60" s="34"/>
      <c r="F60" s="34"/>
      <c r="G60" s="34"/>
      <c r="H60" s="34"/>
      <c r="I60" s="35">
        <f>SUM(I52:I59)</f>
        <v>25000</v>
      </c>
      <c r="J60" s="34"/>
      <c r="K60" s="64"/>
    </row>
    <row r="61" ht="15.6" spans="1:11">
      <c r="A61" s="49">
        <v>56</v>
      </c>
      <c r="B61" s="34" t="s">
        <v>154</v>
      </c>
      <c r="C61" s="34"/>
      <c r="D61" s="34"/>
      <c r="E61" s="34"/>
      <c r="F61" s="34"/>
      <c r="G61" s="34"/>
      <c r="H61" s="34"/>
      <c r="I61" s="34"/>
      <c r="J61" s="34"/>
      <c r="K61" s="64"/>
    </row>
    <row r="62" spans="1:11">
      <c r="A62" s="49">
        <v>57</v>
      </c>
      <c r="B62" s="40" t="s">
        <v>154</v>
      </c>
      <c r="C62" s="109" t="s">
        <v>267</v>
      </c>
      <c r="D62" s="109"/>
      <c r="E62" s="110" t="s">
        <v>268</v>
      </c>
      <c r="F62" s="109" t="s">
        <v>140</v>
      </c>
      <c r="G62" s="111">
        <v>1</v>
      </c>
      <c r="H62" s="112">
        <v>720</v>
      </c>
      <c r="I62" s="113">
        <f t="shared" ref="I62:I72" si="2">E62*G62*H62</f>
        <v>20160</v>
      </c>
      <c r="J62" s="38"/>
      <c r="K62" s="64"/>
    </row>
    <row r="63" spans="1:11">
      <c r="A63" s="49">
        <v>58</v>
      </c>
      <c r="B63" s="40" t="s">
        <v>154</v>
      </c>
      <c r="C63" s="109" t="s">
        <v>269</v>
      </c>
      <c r="D63" s="111" t="s">
        <v>270</v>
      </c>
      <c r="E63" s="110" t="s">
        <v>245</v>
      </c>
      <c r="F63" s="109" t="s">
        <v>140</v>
      </c>
      <c r="G63" s="111">
        <v>1</v>
      </c>
      <c r="H63" s="112">
        <v>540</v>
      </c>
      <c r="I63" s="113">
        <f t="shared" si="2"/>
        <v>1080</v>
      </c>
      <c r="J63" s="38"/>
      <c r="K63" s="64"/>
    </row>
    <row r="64" spans="1:11">
      <c r="A64" s="49">
        <v>59</v>
      </c>
      <c r="B64" s="40" t="s">
        <v>154</v>
      </c>
      <c r="C64" s="109" t="s">
        <v>271</v>
      </c>
      <c r="D64" s="111"/>
      <c r="E64" s="110" t="s">
        <v>272</v>
      </c>
      <c r="F64" s="109" t="s">
        <v>140</v>
      </c>
      <c r="G64" s="111">
        <v>1</v>
      </c>
      <c r="H64" s="112">
        <v>180</v>
      </c>
      <c r="I64" s="113">
        <f t="shared" si="2"/>
        <v>4320</v>
      </c>
      <c r="J64" s="38"/>
      <c r="K64" s="64"/>
    </row>
    <row r="65" spans="1:11">
      <c r="A65" s="49">
        <v>60</v>
      </c>
      <c r="B65" s="40" t="s">
        <v>154</v>
      </c>
      <c r="C65" s="109" t="s">
        <v>273</v>
      </c>
      <c r="D65" s="111" t="s">
        <v>274</v>
      </c>
      <c r="E65" s="110" t="s">
        <v>222</v>
      </c>
      <c r="F65" s="109" t="s">
        <v>140</v>
      </c>
      <c r="G65" s="111">
        <v>1</v>
      </c>
      <c r="H65" s="112">
        <v>360</v>
      </c>
      <c r="I65" s="113">
        <f t="shared" si="2"/>
        <v>10800</v>
      </c>
      <c r="J65" s="38"/>
      <c r="K65" s="64"/>
    </row>
    <row r="66" spans="1:11">
      <c r="A66" s="49">
        <v>61</v>
      </c>
      <c r="B66" s="40" t="s">
        <v>154</v>
      </c>
      <c r="C66" s="109" t="s">
        <v>275</v>
      </c>
      <c r="D66" s="111"/>
      <c r="E66" s="110" t="s">
        <v>222</v>
      </c>
      <c r="F66" s="109" t="s">
        <v>157</v>
      </c>
      <c r="G66" s="111">
        <v>1</v>
      </c>
      <c r="H66" s="112">
        <v>120</v>
      </c>
      <c r="I66" s="113">
        <f t="shared" si="2"/>
        <v>3600</v>
      </c>
      <c r="J66" s="38"/>
      <c r="K66" s="64"/>
    </row>
    <row r="67" spans="1:11">
      <c r="A67" s="49">
        <v>62</v>
      </c>
      <c r="B67" s="40" t="s">
        <v>154</v>
      </c>
      <c r="C67" s="109" t="s">
        <v>276</v>
      </c>
      <c r="D67" s="111"/>
      <c r="E67" s="109">
        <v>1</v>
      </c>
      <c r="F67" s="109" t="s">
        <v>140</v>
      </c>
      <c r="G67" s="111">
        <v>1</v>
      </c>
      <c r="H67" s="112">
        <v>1200</v>
      </c>
      <c r="I67" s="113">
        <f t="shared" si="2"/>
        <v>1200</v>
      </c>
      <c r="J67" s="38"/>
      <c r="K67" s="64"/>
    </row>
    <row r="68" spans="1:11">
      <c r="A68" s="49">
        <v>63</v>
      </c>
      <c r="B68" s="40" t="s">
        <v>154</v>
      </c>
      <c r="C68" s="109" t="s">
        <v>277</v>
      </c>
      <c r="D68" s="111"/>
      <c r="E68" s="109">
        <v>4</v>
      </c>
      <c r="F68" s="109" t="s">
        <v>140</v>
      </c>
      <c r="G68" s="111">
        <v>1</v>
      </c>
      <c r="H68" s="112">
        <v>500</v>
      </c>
      <c r="I68" s="113">
        <f t="shared" si="2"/>
        <v>2000</v>
      </c>
      <c r="J68" s="38"/>
      <c r="K68" s="64"/>
    </row>
    <row r="69" spans="1:11">
      <c r="A69" s="49">
        <v>64</v>
      </c>
      <c r="B69" s="40" t="s">
        <v>154</v>
      </c>
      <c r="C69" s="109" t="s">
        <v>278</v>
      </c>
      <c r="D69" s="111"/>
      <c r="E69" s="109">
        <v>4</v>
      </c>
      <c r="F69" s="109" t="s">
        <v>140</v>
      </c>
      <c r="G69" s="111">
        <v>1</v>
      </c>
      <c r="H69" s="112">
        <v>500</v>
      </c>
      <c r="I69" s="113">
        <f t="shared" si="2"/>
        <v>2000</v>
      </c>
      <c r="J69" s="38"/>
      <c r="K69" s="64"/>
    </row>
    <row r="70" spans="1:11">
      <c r="A70" s="49">
        <v>65</v>
      </c>
      <c r="B70" s="40" t="s">
        <v>154</v>
      </c>
      <c r="C70" s="109" t="s">
        <v>279</v>
      </c>
      <c r="D70" s="109"/>
      <c r="E70" s="109">
        <v>1</v>
      </c>
      <c r="F70" s="109" t="s">
        <v>280</v>
      </c>
      <c r="G70" s="111">
        <v>1</v>
      </c>
      <c r="H70" s="112">
        <v>2000</v>
      </c>
      <c r="I70" s="113">
        <f t="shared" si="2"/>
        <v>2000</v>
      </c>
      <c r="J70" s="38"/>
      <c r="K70" s="64"/>
    </row>
    <row r="71" spans="1:11">
      <c r="A71" s="49">
        <v>66</v>
      </c>
      <c r="B71" s="40" t="s">
        <v>154</v>
      </c>
      <c r="C71" s="109" t="s">
        <v>281</v>
      </c>
      <c r="D71" s="109" t="s">
        <v>282</v>
      </c>
      <c r="E71" s="109">
        <v>1</v>
      </c>
      <c r="F71" s="109" t="s">
        <v>59</v>
      </c>
      <c r="G71" s="111">
        <v>1</v>
      </c>
      <c r="H71" s="112">
        <v>12000</v>
      </c>
      <c r="I71" s="113">
        <f t="shared" si="2"/>
        <v>12000</v>
      </c>
      <c r="J71" s="38"/>
      <c r="K71" s="64"/>
    </row>
    <row r="72" spans="1:11">
      <c r="A72" s="49">
        <v>67</v>
      </c>
      <c r="B72" s="40" t="s">
        <v>154</v>
      </c>
      <c r="C72" s="109" t="s">
        <v>283</v>
      </c>
      <c r="D72" s="109"/>
      <c r="E72" s="110" t="s">
        <v>245</v>
      </c>
      <c r="F72" s="109" t="s">
        <v>284</v>
      </c>
      <c r="G72" s="111">
        <v>1</v>
      </c>
      <c r="H72" s="112">
        <v>5000</v>
      </c>
      <c r="I72" s="113">
        <f t="shared" si="2"/>
        <v>10000</v>
      </c>
      <c r="J72" s="38"/>
      <c r="K72" s="64"/>
    </row>
    <row r="73" ht="15.6" spans="1:11">
      <c r="A73" s="49">
        <v>68</v>
      </c>
      <c r="B73" s="34" t="s">
        <v>120</v>
      </c>
      <c r="C73" s="34"/>
      <c r="D73" s="34"/>
      <c r="E73" s="34"/>
      <c r="F73" s="34"/>
      <c r="G73" s="34"/>
      <c r="H73" s="34"/>
      <c r="I73" s="35">
        <f>SUM(I62:I72)</f>
        <v>69160</v>
      </c>
      <c r="J73" s="34"/>
      <c r="K73" s="64"/>
    </row>
    <row r="74" ht="15.6" spans="1:11">
      <c r="A74" s="49">
        <v>69</v>
      </c>
      <c r="B74" s="34" t="s">
        <v>178</v>
      </c>
      <c r="C74" s="34"/>
      <c r="D74" s="34"/>
      <c r="E74" s="34"/>
      <c r="F74" s="34"/>
      <c r="G74" s="34"/>
      <c r="H74" s="34"/>
      <c r="I74" s="34"/>
      <c r="J74" s="34"/>
      <c r="K74" s="64"/>
    </row>
    <row r="75" spans="1:11">
      <c r="A75" s="49">
        <v>70</v>
      </c>
      <c r="B75" s="40" t="s">
        <v>44</v>
      </c>
      <c r="C75" s="40" t="s">
        <v>285</v>
      </c>
      <c r="D75" s="38" t="s">
        <v>286</v>
      </c>
      <c r="E75" s="38">
        <v>1</v>
      </c>
      <c r="F75" s="38" t="s">
        <v>191</v>
      </c>
      <c r="G75" s="38">
        <v>1</v>
      </c>
      <c r="H75" s="56">
        <v>12000</v>
      </c>
      <c r="I75" s="53">
        <f t="shared" ref="I75:I81" si="3">E75*G75*H75</f>
        <v>12000</v>
      </c>
      <c r="J75" s="38"/>
      <c r="K75" s="64"/>
    </row>
    <row r="76" spans="1:11">
      <c r="A76" s="49">
        <v>71</v>
      </c>
      <c r="B76" s="40" t="s">
        <v>44</v>
      </c>
      <c r="C76" s="40" t="s">
        <v>285</v>
      </c>
      <c r="D76" s="38" t="s">
        <v>287</v>
      </c>
      <c r="E76" s="38">
        <v>1</v>
      </c>
      <c r="F76" s="38" t="s">
        <v>191</v>
      </c>
      <c r="G76" s="38">
        <v>1</v>
      </c>
      <c r="H76" s="56">
        <f>1200*8</f>
        <v>9600</v>
      </c>
      <c r="I76" s="53">
        <f t="shared" si="3"/>
        <v>9600</v>
      </c>
      <c r="J76" s="38"/>
      <c r="K76" s="64"/>
    </row>
    <row r="77" spans="1:11">
      <c r="A77" s="49">
        <v>72</v>
      </c>
      <c r="B77" s="40" t="s">
        <v>44</v>
      </c>
      <c r="C77" s="40" t="s">
        <v>285</v>
      </c>
      <c r="D77" s="38" t="s">
        <v>288</v>
      </c>
      <c r="E77" s="38">
        <v>1</v>
      </c>
      <c r="F77" s="38" t="s">
        <v>191</v>
      </c>
      <c r="G77" s="38">
        <v>1</v>
      </c>
      <c r="H77" s="56">
        <f>7*1800</f>
        <v>12600</v>
      </c>
      <c r="I77" s="53">
        <f t="shared" si="3"/>
        <v>12600</v>
      </c>
      <c r="J77" s="38"/>
      <c r="K77" s="64"/>
    </row>
    <row r="78" spans="1:11">
      <c r="A78" s="49">
        <v>73</v>
      </c>
      <c r="B78" s="40" t="s">
        <v>44</v>
      </c>
      <c r="C78" s="40" t="s">
        <v>285</v>
      </c>
      <c r="D78" s="38" t="s">
        <v>289</v>
      </c>
      <c r="E78" s="38">
        <v>1</v>
      </c>
      <c r="F78" s="38" t="s">
        <v>191</v>
      </c>
      <c r="G78" s="38">
        <v>1</v>
      </c>
      <c r="H78" s="56">
        <v>5000</v>
      </c>
      <c r="I78" s="53">
        <f t="shared" si="3"/>
        <v>5000</v>
      </c>
      <c r="J78" s="38"/>
      <c r="K78" s="64"/>
    </row>
    <row r="79" customHeight="1" spans="1:11">
      <c r="A79" s="49">
        <v>74</v>
      </c>
      <c r="B79" s="40" t="s">
        <v>40</v>
      </c>
      <c r="C79" s="40" t="s">
        <v>182</v>
      </c>
      <c r="D79" s="40" t="s">
        <v>183</v>
      </c>
      <c r="E79" s="40">
        <v>1</v>
      </c>
      <c r="F79" s="40" t="s">
        <v>130</v>
      </c>
      <c r="G79" s="40">
        <v>1</v>
      </c>
      <c r="H79" s="56">
        <v>50</v>
      </c>
      <c r="I79" s="82">
        <f t="shared" si="3"/>
        <v>50</v>
      </c>
      <c r="J79" s="38"/>
      <c r="K79" s="114"/>
    </row>
    <row r="80" spans="1:11">
      <c r="A80" s="49">
        <v>75</v>
      </c>
      <c r="B80" s="40" t="s">
        <v>44</v>
      </c>
      <c r="C80" s="40" t="s">
        <v>290</v>
      </c>
      <c r="D80" s="40"/>
      <c r="E80" s="85" t="s">
        <v>245</v>
      </c>
      <c r="F80" s="40" t="s">
        <v>291</v>
      </c>
      <c r="G80" s="40">
        <v>2</v>
      </c>
      <c r="H80" s="56">
        <v>2500</v>
      </c>
      <c r="I80" s="82">
        <f t="shared" si="3"/>
        <v>10000</v>
      </c>
      <c r="J80" s="40"/>
      <c r="K80" s="64"/>
    </row>
    <row r="81" spans="1:11">
      <c r="A81" s="49">
        <v>76</v>
      </c>
      <c r="B81" s="40" t="s">
        <v>44</v>
      </c>
      <c r="C81" s="40" t="s">
        <v>292</v>
      </c>
      <c r="D81" s="40" t="s">
        <v>293</v>
      </c>
      <c r="E81" s="85" t="s">
        <v>294</v>
      </c>
      <c r="F81" s="40" t="s">
        <v>295</v>
      </c>
      <c r="G81" s="40">
        <v>1</v>
      </c>
      <c r="H81" s="56">
        <v>300</v>
      </c>
      <c r="I81" s="82">
        <f t="shared" si="3"/>
        <v>28500</v>
      </c>
      <c r="J81" s="40"/>
      <c r="K81" s="64"/>
    </row>
    <row r="82" ht="15.6" spans="1:11">
      <c r="A82" s="49">
        <v>77</v>
      </c>
      <c r="B82" s="34" t="s">
        <v>120</v>
      </c>
      <c r="C82" s="34"/>
      <c r="D82" s="34"/>
      <c r="E82" s="34"/>
      <c r="F82" s="34"/>
      <c r="G82" s="34"/>
      <c r="H82" s="34"/>
      <c r="I82" s="65">
        <f>SUM(I75:I81)</f>
        <v>77750</v>
      </c>
      <c r="J82" s="49"/>
      <c r="K82" s="64"/>
    </row>
    <row r="83" ht="15.6" spans="1:11">
      <c r="A83" s="49">
        <v>78</v>
      </c>
      <c r="B83" s="44" t="s">
        <v>17</v>
      </c>
      <c r="C83" s="44"/>
      <c r="D83" s="44"/>
      <c r="E83" s="44"/>
      <c r="F83" s="44"/>
      <c r="G83" s="44"/>
      <c r="H83" s="44"/>
      <c r="I83" s="35">
        <f>I44+I50+I60+I73+I82</f>
        <v>464176</v>
      </c>
      <c r="J83" s="35"/>
      <c r="K83" s="64"/>
    </row>
    <row r="84" spans="1:11">
      <c r="A84" s="116"/>
      <c r="B84" s="116"/>
      <c r="C84" s="116"/>
      <c r="D84" s="116"/>
      <c r="E84" s="116"/>
      <c r="F84" s="116"/>
      <c r="G84" s="116"/>
      <c r="H84" s="116"/>
      <c r="I84" s="116"/>
      <c r="J84" s="116"/>
      <c r="K84" s="64"/>
    </row>
    <row r="85" spans="1:11">
      <c r="A85" s="116"/>
      <c r="B85" s="116"/>
      <c r="C85" s="116"/>
      <c r="D85" s="64"/>
      <c r="E85" s="64"/>
      <c r="F85" s="64"/>
      <c r="G85" s="64"/>
      <c r="H85" s="114"/>
      <c r="I85" s="114"/>
      <c r="J85" s="64"/>
      <c r="K85" s="64"/>
    </row>
    <row r="86" spans="1:11">
      <c r="A86" s="116"/>
      <c r="B86" s="116"/>
      <c r="C86" s="116"/>
      <c r="D86" s="64"/>
      <c r="E86" s="64"/>
      <c r="F86" s="64"/>
      <c r="G86" s="64"/>
      <c r="H86" s="114"/>
      <c r="I86" s="114"/>
      <c r="J86" s="64"/>
      <c r="K86" s="64"/>
    </row>
    <row r="87" spans="1:11">
      <c r="A87" s="116"/>
      <c r="B87" s="116"/>
      <c r="C87" s="116"/>
      <c r="D87" s="64"/>
      <c r="E87" s="64"/>
      <c r="F87" s="64"/>
      <c r="G87" s="64"/>
      <c r="H87" s="114"/>
      <c r="I87" s="114"/>
      <c r="J87" s="64"/>
      <c r="K87" s="64"/>
    </row>
    <row r="88" spans="1:11">
      <c r="A88" s="116"/>
      <c r="B88" s="116"/>
      <c r="C88" s="116"/>
      <c r="D88" s="64"/>
      <c r="E88" s="64"/>
      <c r="F88" s="64"/>
      <c r="G88" s="64"/>
      <c r="H88" s="114"/>
      <c r="I88" s="114"/>
      <c r="J88" s="64"/>
      <c r="K88" s="64"/>
    </row>
    <row r="89" spans="1:11">
      <c r="A89" s="116"/>
      <c r="B89" s="116"/>
      <c r="C89" s="116"/>
      <c r="D89" s="64"/>
      <c r="E89" s="64"/>
      <c r="F89" s="64"/>
      <c r="G89" s="64"/>
      <c r="H89" s="114"/>
      <c r="I89" s="114"/>
      <c r="J89" s="64"/>
      <c r="K89" s="64"/>
    </row>
    <row r="90" spans="1:11">
      <c r="A90" s="116"/>
      <c r="B90" s="116"/>
      <c r="C90" s="116"/>
      <c r="D90" s="64"/>
      <c r="E90" s="64"/>
      <c r="F90" s="64"/>
      <c r="G90" s="64"/>
      <c r="H90" s="114"/>
      <c r="I90" s="114"/>
      <c r="J90" s="64"/>
      <c r="K90" s="64"/>
    </row>
    <row r="91" spans="1:11">
      <c r="A91" s="116"/>
      <c r="B91" s="116"/>
      <c r="C91" s="116"/>
      <c r="D91" s="64"/>
      <c r="E91" s="64"/>
      <c r="F91" s="64"/>
      <c r="G91" s="64"/>
      <c r="H91" s="114"/>
      <c r="I91" s="114"/>
      <c r="J91" s="64"/>
      <c r="K91" s="64"/>
    </row>
    <row r="92" spans="1:11">
      <c r="A92" s="116"/>
      <c r="B92" s="116"/>
      <c r="C92" s="116"/>
      <c r="D92" s="64"/>
      <c r="E92" s="64"/>
      <c r="F92" s="64"/>
      <c r="G92" s="64"/>
      <c r="H92" s="114"/>
      <c r="I92" s="114"/>
      <c r="J92" s="64"/>
      <c r="K92" s="64"/>
    </row>
    <row r="93" spans="1:11">
      <c r="A93" s="116"/>
      <c r="B93" s="116"/>
      <c r="C93" s="116"/>
      <c r="D93" s="64"/>
      <c r="E93" s="64"/>
      <c r="F93" s="64"/>
      <c r="G93" s="64"/>
      <c r="H93" s="114"/>
      <c r="I93" s="114"/>
      <c r="J93" s="64"/>
      <c r="K93" s="64"/>
    </row>
    <row r="94" spans="1:11">
      <c r="A94" s="116"/>
      <c r="B94" s="116"/>
      <c r="C94" s="116"/>
      <c r="D94" s="64"/>
      <c r="E94" s="64"/>
      <c r="F94" s="64"/>
      <c r="G94" s="64"/>
      <c r="H94" s="114"/>
      <c r="I94" s="114"/>
      <c r="J94" s="64"/>
      <c r="K94" s="64"/>
    </row>
    <row r="95" spans="1:11">
      <c r="A95" s="116"/>
      <c r="B95" s="116"/>
      <c r="C95" s="116"/>
      <c r="D95" s="64"/>
      <c r="E95" s="64"/>
      <c r="F95" s="64"/>
      <c r="G95" s="64"/>
      <c r="H95" s="114"/>
      <c r="I95" s="114"/>
      <c r="J95" s="64"/>
      <c r="K95" s="64"/>
    </row>
    <row r="96" spans="1:11">
      <c r="A96" s="116"/>
      <c r="B96" s="116"/>
      <c r="C96" s="116"/>
      <c r="D96" s="64"/>
      <c r="E96" s="64"/>
      <c r="F96" s="64"/>
      <c r="G96" s="64"/>
      <c r="H96" s="114"/>
      <c r="I96" s="114"/>
      <c r="J96" s="64"/>
      <c r="K96" s="64"/>
    </row>
    <row r="97" spans="1:11">
      <c r="A97" s="116"/>
      <c r="B97" s="116"/>
      <c r="C97" s="116"/>
      <c r="D97" s="64"/>
      <c r="E97" s="64"/>
      <c r="F97" s="64"/>
      <c r="G97" s="64"/>
      <c r="H97" s="114"/>
      <c r="I97" s="114"/>
      <c r="J97" s="64"/>
      <c r="K97" s="64"/>
    </row>
    <row r="98" spans="1:11">
      <c r="A98" s="116"/>
      <c r="B98" s="116"/>
      <c r="C98" s="116"/>
      <c r="D98" s="64"/>
      <c r="E98" s="64"/>
      <c r="F98" s="64"/>
      <c r="G98" s="64"/>
      <c r="H98" s="114"/>
      <c r="I98" s="114"/>
      <c r="J98" s="64"/>
      <c r="K98" s="64"/>
    </row>
    <row r="99" spans="1:11">
      <c r="A99" s="116"/>
      <c r="B99" s="116"/>
      <c r="C99" s="116"/>
      <c r="D99" s="64"/>
      <c r="E99" s="64"/>
      <c r="F99" s="64"/>
      <c r="G99" s="64"/>
      <c r="H99" s="114"/>
      <c r="I99" s="114"/>
      <c r="J99" s="64"/>
      <c r="K99" s="64"/>
    </row>
    <row r="100" spans="1:11">
      <c r="A100" s="116"/>
      <c r="B100" s="116"/>
      <c r="C100" s="116"/>
      <c r="D100" s="64"/>
      <c r="E100" s="64"/>
      <c r="F100" s="64"/>
      <c r="G100" s="64"/>
      <c r="H100" s="114"/>
      <c r="I100" s="114"/>
      <c r="J100" s="64"/>
      <c r="K100" s="64"/>
    </row>
    <row r="101" spans="1:11">
      <c r="A101" s="116"/>
      <c r="B101" s="116"/>
      <c r="C101" s="116"/>
      <c r="D101" s="64"/>
      <c r="E101" s="64"/>
      <c r="F101" s="64"/>
      <c r="G101" s="64"/>
      <c r="H101" s="114"/>
      <c r="I101" s="114"/>
      <c r="J101" s="64"/>
      <c r="K101" s="64"/>
    </row>
    <row r="102" spans="1:11">
      <c r="A102" s="116"/>
      <c r="B102" s="116"/>
      <c r="C102" s="116"/>
      <c r="D102" s="64"/>
      <c r="E102" s="64"/>
      <c r="F102" s="64"/>
      <c r="G102" s="64"/>
      <c r="H102" s="114"/>
      <c r="I102" s="114"/>
      <c r="J102" s="64"/>
      <c r="K102" s="64"/>
    </row>
    <row r="103" spans="1:11">
      <c r="A103" s="116"/>
      <c r="B103" s="116"/>
      <c r="C103" s="116"/>
      <c r="D103" s="64"/>
      <c r="E103" s="64"/>
      <c r="F103" s="64"/>
      <c r="G103" s="64"/>
      <c r="H103" s="114"/>
      <c r="I103" s="114"/>
      <c r="J103" s="64"/>
      <c r="K103" s="64"/>
    </row>
    <row r="104" spans="1:11">
      <c r="A104" s="116"/>
      <c r="B104" s="116"/>
      <c r="C104" s="116"/>
      <c r="D104" s="64"/>
      <c r="E104" s="64"/>
      <c r="F104" s="64"/>
      <c r="G104" s="64"/>
      <c r="H104" s="114"/>
      <c r="I104" s="114"/>
      <c r="J104" s="64"/>
      <c r="K104" s="64"/>
    </row>
    <row r="105" spans="1:11">
      <c r="A105" s="116"/>
      <c r="B105" s="116"/>
      <c r="C105" s="116"/>
      <c r="D105" s="64"/>
      <c r="E105" s="64"/>
      <c r="F105" s="64"/>
      <c r="G105" s="64"/>
      <c r="H105" s="114"/>
      <c r="I105" s="114"/>
      <c r="J105" s="64"/>
      <c r="K105" s="64"/>
    </row>
    <row r="106" spans="1:11">
      <c r="A106" s="116"/>
      <c r="B106" s="116"/>
      <c r="C106" s="116"/>
      <c r="D106" s="64"/>
      <c r="E106" s="64"/>
      <c r="F106" s="64"/>
      <c r="G106" s="64"/>
      <c r="H106" s="114"/>
      <c r="I106" s="114"/>
      <c r="J106" s="64"/>
      <c r="K106" s="64"/>
    </row>
    <row r="107" spans="1:11">
      <c r="A107" s="116"/>
      <c r="B107" s="116"/>
      <c r="C107" s="116"/>
      <c r="D107" s="64"/>
      <c r="E107" s="64"/>
      <c r="F107" s="64"/>
      <c r="G107" s="64"/>
      <c r="H107" s="114"/>
      <c r="I107" s="114"/>
      <c r="J107" s="64"/>
      <c r="K107" s="64"/>
    </row>
    <row r="108" spans="1:11">
      <c r="A108" s="116"/>
      <c r="B108" s="116"/>
      <c r="C108" s="116"/>
      <c r="D108" s="64"/>
      <c r="E108" s="64"/>
      <c r="F108" s="64"/>
      <c r="G108" s="64"/>
      <c r="H108" s="114"/>
      <c r="I108" s="114"/>
      <c r="J108" s="64"/>
      <c r="K108" s="64"/>
    </row>
    <row r="109" spans="1:11">
      <c r="A109" s="116"/>
      <c r="B109" s="116"/>
      <c r="C109" s="116"/>
      <c r="D109" s="64"/>
      <c r="E109" s="64"/>
      <c r="F109" s="64"/>
      <c r="G109" s="64"/>
      <c r="H109" s="114"/>
      <c r="I109" s="114"/>
      <c r="J109" s="64"/>
      <c r="K109" s="64"/>
    </row>
    <row r="110" spans="1:11">
      <c r="A110" s="116"/>
      <c r="B110" s="116"/>
      <c r="C110" s="116"/>
      <c r="D110" s="64"/>
      <c r="E110" s="64"/>
      <c r="F110" s="64"/>
      <c r="G110" s="64"/>
      <c r="H110" s="114"/>
      <c r="I110" s="114"/>
      <c r="J110" s="64"/>
      <c r="K110" s="64"/>
    </row>
    <row r="111" spans="1:11">
      <c r="A111" s="116"/>
      <c r="B111" s="116"/>
      <c r="C111" s="116"/>
      <c r="D111" s="64"/>
      <c r="E111" s="64"/>
      <c r="F111" s="64"/>
      <c r="G111" s="64"/>
      <c r="H111" s="114"/>
      <c r="I111" s="114"/>
      <c r="J111" s="64"/>
      <c r="K111" s="64"/>
    </row>
    <row r="112" spans="1:11">
      <c r="A112" s="116"/>
      <c r="B112" s="116"/>
      <c r="C112" s="116"/>
      <c r="D112" s="64"/>
      <c r="E112" s="64"/>
      <c r="F112" s="64"/>
      <c r="G112" s="64"/>
      <c r="H112" s="114"/>
      <c r="I112" s="114"/>
      <c r="J112" s="64"/>
      <c r="K112" s="64"/>
    </row>
    <row r="113" spans="1:11">
      <c r="A113" s="116"/>
      <c r="B113" s="116"/>
      <c r="C113" s="116"/>
      <c r="D113" s="64"/>
      <c r="E113" s="64"/>
      <c r="F113" s="64"/>
      <c r="G113" s="64"/>
      <c r="H113" s="114"/>
      <c r="I113" s="114"/>
      <c r="J113" s="64"/>
      <c r="K113" s="64"/>
    </row>
    <row r="114" spans="1:11">
      <c r="A114" s="116"/>
      <c r="B114" s="116"/>
      <c r="C114" s="116"/>
      <c r="D114" s="64"/>
      <c r="E114" s="64"/>
      <c r="F114" s="64"/>
      <c r="G114" s="64"/>
      <c r="H114" s="114"/>
      <c r="I114" s="114"/>
      <c r="J114" s="64"/>
      <c r="K114" s="64"/>
    </row>
    <row r="115" spans="1:11">
      <c r="A115" s="116"/>
      <c r="B115" s="116"/>
      <c r="C115" s="116"/>
      <c r="D115" s="64"/>
      <c r="E115" s="64"/>
      <c r="F115" s="64"/>
      <c r="G115" s="64"/>
      <c r="H115" s="114"/>
      <c r="I115" s="114"/>
      <c r="J115" s="64"/>
      <c r="K115" s="64"/>
    </row>
    <row r="116" spans="1:11">
      <c r="A116" s="116"/>
      <c r="B116" s="116"/>
      <c r="C116" s="116"/>
      <c r="D116" s="64"/>
      <c r="E116" s="64"/>
      <c r="F116" s="64"/>
      <c r="G116" s="64"/>
      <c r="H116" s="114"/>
      <c r="I116" s="114"/>
      <c r="J116" s="64"/>
      <c r="K116" s="64"/>
    </row>
    <row r="117" spans="1:11">
      <c r="A117" s="116"/>
      <c r="B117" s="116"/>
      <c r="C117" s="116"/>
      <c r="D117" s="64"/>
      <c r="E117" s="64"/>
      <c r="F117" s="64"/>
      <c r="G117" s="64"/>
      <c r="H117" s="114"/>
      <c r="I117" s="114"/>
      <c r="J117" s="64"/>
      <c r="K117" s="64"/>
    </row>
    <row r="118" spans="1:11">
      <c r="A118" s="116"/>
      <c r="B118" s="116"/>
      <c r="C118" s="116"/>
      <c r="D118" s="64"/>
      <c r="E118" s="64"/>
      <c r="F118" s="64"/>
      <c r="G118" s="64"/>
      <c r="H118" s="114"/>
      <c r="I118" s="114"/>
      <c r="J118" s="64"/>
      <c r="K118" s="64"/>
    </row>
    <row r="119" spans="1:11">
      <c r="A119" s="116"/>
      <c r="B119" s="116"/>
      <c r="C119" s="116"/>
      <c r="D119" s="64"/>
      <c r="E119" s="64"/>
      <c r="F119" s="64"/>
      <c r="G119" s="64"/>
      <c r="H119" s="114"/>
      <c r="I119" s="114"/>
      <c r="J119" s="64"/>
      <c r="K119" s="64"/>
    </row>
    <row r="120" spans="1:11">
      <c r="A120" s="116"/>
      <c r="B120" s="116"/>
      <c r="C120" s="116"/>
      <c r="D120" s="64"/>
      <c r="E120" s="64"/>
      <c r="F120" s="64"/>
      <c r="G120" s="64"/>
      <c r="H120" s="114"/>
      <c r="I120" s="114"/>
      <c r="J120" s="64"/>
      <c r="K120" s="64"/>
    </row>
    <row r="121" spans="1:11">
      <c r="A121" s="116"/>
      <c r="B121" s="116"/>
      <c r="C121" s="116"/>
      <c r="D121" s="64"/>
      <c r="E121" s="64"/>
      <c r="F121" s="64"/>
      <c r="G121" s="64"/>
      <c r="H121" s="114"/>
      <c r="I121" s="114"/>
      <c r="J121" s="64"/>
      <c r="K121" s="64"/>
    </row>
    <row r="122" spans="1:11">
      <c r="A122" s="116"/>
      <c r="B122" s="116"/>
      <c r="C122" s="116"/>
      <c r="D122" s="64"/>
      <c r="E122" s="64"/>
      <c r="F122" s="64"/>
      <c r="G122" s="64"/>
      <c r="H122" s="114"/>
      <c r="I122" s="114"/>
      <c r="J122" s="64"/>
      <c r="K122" s="64"/>
    </row>
    <row r="123" spans="1:11">
      <c r="A123" s="116"/>
      <c r="B123" s="116"/>
      <c r="C123" s="116"/>
      <c r="D123" s="64"/>
      <c r="E123" s="64"/>
      <c r="F123" s="64"/>
      <c r="G123" s="64"/>
      <c r="H123" s="114"/>
      <c r="I123" s="114"/>
      <c r="J123" s="64"/>
      <c r="K123" s="64"/>
    </row>
    <row r="124" spans="1:11">
      <c r="A124" s="116"/>
      <c r="B124" s="116"/>
      <c r="C124" s="116"/>
      <c r="D124" s="64"/>
      <c r="E124" s="64"/>
      <c r="F124" s="64"/>
      <c r="G124" s="64"/>
      <c r="H124" s="114"/>
      <c r="I124" s="114"/>
      <c r="J124" s="64"/>
      <c r="K124" s="64"/>
    </row>
    <row r="125" spans="1:11">
      <c r="A125" s="116"/>
      <c r="B125" s="116"/>
      <c r="C125" s="116"/>
      <c r="D125" s="64"/>
      <c r="E125" s="64"/>
      <c r="F125" s="64"/>
      <c r="G125" s="64"/>
      <c r="H125" s="114"/>
      <c r="I125" s="114"/>
      <c r="J125" s="64"/>
      <c r="K125" s="64"/>
    </row>
    <row r="126" spans="1:11">
      <c r="A126" s="116"/>
      <c r="B126" s="116"/>
      <c r="C126" s="116"/>
      <c r="D126" s="64"/>
      <c r="E126" s="64"/>
      <c r="F126" s="64"/>
      <c r="G126" s="64"/>
      <c r="H126" s="114"/>
      <c r="I126" s="114"/>
      <c r="J126" s="64"/>
      <c r="K126" s="64"/>
    </row>
    <row r="127" spans="1:11">
      <c r="A127" s="116"/>
      <c r="B127" s="116"/>
      <c r="C127" s="116"/>
      <c r="D127" s="64"/>
      <c r="E127" s="64"/>
      <c r="F127" s="64"/>
      <c r="G127" s="64"/>
      <c r="H127" s="114"/>
      <c r="I127" s="114"/>
      <c r="J127" s="64"/>
      <c r="K127" s="64"/>
    </row>
    <row r="128" spans="1:11">
      <c r="A128" s="116"/>
      <c r="B128" s="116"/>
      <c r="C128" s="116"/>
      <c r="D128" s="64"/>
      <c r="E128" s="64"/>
      <c r="F128" s="64"/>
      <c r="G128" s="64"/>
      <c r="H128" s="114"/>
      <c r="I128" s="114"/>
      <c r="J128" s="64"/>
      <c r="K128" s="64"/>
    </row>
    <row r="129" spans="1:11">
      <c r="A129" s="116"/>
      <c r="B129" s="116"/>
      <c r="C129" s="116"/>
      <c r="D129" s="64"/>
      <c r="E129" s="64"/>
      <c r="F129" s="64"/>
      <c r="G129" s="64"/>
      <c r="H129" s="114"/>
      <c r="I129" s="114"/>
      <c r="J129" s="64"/>
      <c r="K129" s="64"/>
    </row>
    <row r="130" spans="1:11">
      <c r="A130" s="116"/>
      <c r="B130" s="116"/>
      <c r="C130" s="116"/>
      <c r="D130" s="64"/>
      <c r="E130" s="64"/>
      <c r="F130" s="64"/>
      <c r="G130" s="64"/>
      <c r="H130" s="114"/>
      <c r="I130" s="114"/>
      <c r="J130" s="64"/>
      <c r="K130" s="64"/>
    </row>
    <row r="131" spans="1:11">
      <c r="A131" s="116"/>
      <c r="B131" s="116"/>
      <c r="C131" s="116"/>
      <c r="D131" s="64"/>
      <c r="E131" s="64"/>
      <c r="F131" s="64"/>
      <c r="G131" s="64"/>
      <c r="H131" s="114"/>
      <c r="I131" s="114"/>
      <c r="J131" s="64"/>
      <c r="K131" s="64"/>
    </row>
    <row r="132" spans="1:11">
      <c r="A132" s="116"/>
      <c r="B132" s="116"/>
      <c r="C132" s="116"/>
      <c r="D132" s="64"/>
      <c r="E132" s="64"/>
      <c r="F132" s="64"/>
      <c r="G132" s="64"/>
      <c r="H132" s="114"/>
      <c r="I132" s="114"/>
      <c r="J132" s="64"/>
      <c r="K132" s="64"/>
    </row>
    <row r="133" spans="1:11">
      <c r="A133" s="116"/>
      <c r="B133" s="116"/>
      <c r="C133" s="116"/>
      <c r="D133" s="64"/>
      <c r="E133" s="64"/>
      <c r="F133" s="64"/>
      <c r="G133" s="64"/>
      <c r="H133" s="114"/>
      <c r="I133" s="114"/>
      <c r="J133" s="64"/>
      <c r="K133" s="64"/>
    </row>
    <row r="134" spans="1:11">
      <c r="A134" s="116"/>
      <c r="B134" s="116"/>
      <c r="C134" s="116"/>
      <c r="D134" s="64"/>
      <c r="E134" s="64"/>
      <c r="F134" s="64"/>
      <c r="G134" s="64"/>
      <c r="H134" s="114"/>
      <c r="I134" s="114"/>
      <c r="J134" s="64"/>
      <c r="K134" s="64"/>
    </row>
    <row r="135" spans="1:11">
      <c r="A135" s="116"/>
      <c r="B135" s="116"/>
      <c r="C135" s="116"/>
      <c r="D135" s="64"/>
      <c r="E135" s="64"/>
      <c r="F135" s="64"/>
      <c r="G135" s="64"/>
      <c r="H135" s="114"/>
      <c r="I135" s="114"/>
      <c r="J135" s="64"/>
      <c r="K135" s="64"/>
    </row>
    <row r="136" spans="1:11">
      <c r="A136" s="116"/>
      <c r="B136" s="116"/>
      <c r="C136" s="116"/>
      <c r="D136" s="64"/>
      <c r="E136" s="64"/>
      <c r="F136" s="64"/>
      <c r="G136" s="64"/>
      <c r="H136" s="114"/>
      <c r="I136" s="114"/>
      <c r="J136" s="64"/>
      <c r="K136" s="64"/>
    </row>
    <row r="137" spans="1:11">
      <c r="A137" s="116"/>
      <c r="B137" s="116"/>
      <c r="C137" s="116"/>
      <c r="D137" s="64"/>
      <c r="E137" s="64"/>
      <c r="F137" s="64"/>
      <c r="G137" s="64"/>
      <c r="H137" s="114"/>
      <c r="I137" s="114"/>
      <c r="J137" s="64"/>
      <c r="K137" s="64"/>
    </row>
    <row r="138" spans="1:11">
      <c r="A138" s="116"/>
      <c r="B138" s="116"/>
      <c r="C138" s="116"/>
      <c r="D138" s="64"/>
      <c r="E138" s="64"/>
      <c r="F138" s="64"/>
      <c r="G138" s="64"/>
      <c r="H138" s="114"/>
      <c r="I138" s="114"/>
      <c r="J138" s="64"/>
      <c r="K138" s="64"/>
    </row>
    <row r="139" spans="1:11">
      <c r="A139" s="116"/>
      <c r="B139" s="116"/>
      <c r="C139" s="116"/>
      <c r="D139" s="64"/>
      <c r="E139" s="64"/>
      <c r="F139" s="64"/>
      <c r="G139" s="64"/>
      <c r="H139" s="114"/>
      <c r="I139" s="114"/>
      <c r="J139" s="64"/>
      <c r="K139" s="64"/>
    </row>
    <row r="140" spans="1:11">
      <c r="A140" s="116"/>
      <c r="B140" s="116"/>
      <c r="C140" s="116"/>
      <c r="D140" s="64"/>
      <c r="E140" s="64"/>
      <c r="F140" s="64"/>
      <c r="G140" s="64"/>
      <c r="H140" s="114"/>
      <c r="I140" s="114"/>
      <c r="J140" s="64"/>
      <c r="K140" s="64"/>
    </row>
    <row r="141" spans="1:11">
      <c r="A141" s="116"/>
      <c r="B141" s="116"/>
      <c r="C141" s="116"/>
      <c r="D141" s="64"/>
      <c r="E141" s="64"/>
      <c r="F141" s="64"/>
      <c r="G141" s="64"/>
      <c r="H141" s="114"/>
      <c r="I141" s="114"/>
      <c r="J141" s="64"/>
      <c r="K141" s="64"/>
    </row>
    <row r="142" spans="1:11">
      <c r="A142" s="116"/>
      <c r="B142" s="116"/>
      <c r="C142" s="116"/>
      <c r="D142" s="64"/>
      <c r="E142" s="64"/>
      <c r="F142" s="64"/>
      <c r="G142" s="64"/>
      <c r="H142" s="114"/>
      <c r="I142" s="114"/>
      <c r="J142" s="64"/>
      <c r="K142" s="64"/>
    </row>
    <row r="143" spans="1:11">
      <c r="A143" s="116"/>
      <c r="B143" s="116"/>
      <c r="C143" s="116"/>
      <c r="D143" s="64"/>
      <c r="E143" s="64"/>
      <c r="F143" s="64"/>
      <c r="G143" s="64"/>
      <c r="H143" s="114"/>
      <c r="I143" s="114"/>
      <c r="J143" s="64"/>
      <c r="K143" s="64"/>
    </row>
    <row r="144" spans="1:11">
      <c r="A144" s="116"/>
      <c r="B144" s="116"/>
      <c r="C144" s="116"/>
      <c r="D144" s="64"/>
      <c r="E144" s="64"/>
      <c r="F144" s="64"/>
      <c r="G144" s="64"/>
      <c r="H144" s="114"/>
      <c r="I144" s="114"/>
      <c r="J144" s="64"/>
      <c r="K144" s="64"/>
    </row>
    <row r="145" spans="1:11">
      <c r="A145" s="116"/>
      <c r="B145" s="116"/>
      <c r="C145" s="116"/>
      <c r="D145" s="64"/>
      <c r="E145" s="64"/>
      <c r="F145" s="64"/>
      <c r="G145" s="64"/>
      <c r="H145" s="114"/>
      <c r="I145" s="114"/>
      <c r="J145" s="64"/>
      <c r="K145" s="64"/>
    </row>
    <row r="146" spans="1:11">
      <c r="A146" s="116"/>
      <c r="B146" s="116"/>
      <c r="C146" s="116"/>
      <c r="D146" s="64"/>
      <c r="E146" s="64"/>
      <c r="F146" s="64"/>
      <c r="G146" s="64"/>
      <c r="H146" s="114"/>
      <c r="I146" s="114"/>
      <c r="J146" s="64"/>
      <c r="K146" s="64"/>
    </row>
    <row r="147" spans="1:11">
      <c r="A147" s="116"/>
      <c r="B147" s="116"/>
      <c r="C147" s="116"/>
      <c r="D147" s="64"/>
      <c r="E147" s="64"/>
      <c r="F147" s="64"/>
      <c r="G147" s="64"/>
      <c r="H147" s="114"/>
      <c r="I147" s="114"/>
      <c r="J147" s="64"/>
      <c r="K147" s="64"/>
    </row>
    <row r="148" spans="1:11">
      <c r="A148" s="116"/>
      <c r="B148" s="116"/>
      <c r="C148" s="116"/>
      <c r="D148" s="64"/>
      <c r="E148" s="64"/>
      <c r="F148" s="64"/>
      <c r="G148" s="64"/>
      <c r="H148" s="114"/>
      <c r="I148" s="114"/>
      <c r="J148" s="64"/>
      <c r="K148" s="64"/>
    </row>
    <row r="149" spans="1:11">
      <c r="A149" s="116"/>
      <c r="B149" s="116"/>
      <c r="C149" s="116"/>
      <c r="D149" s="64"/>
      <c r="E149" s="64"/>
      <c r="F149" s="64"/>
      <c r="G149" s="64"/>
      <c r="H149" s="114"/>
      <c r="I149" s="114"/>
      <c r="J149" s="64"/>
      <c r="K149" s="64"/>
    </row>
    <row r="150" spans="1:11">
      <c r="A150" s="116"/>
      <c r="B150" s="116"/>
      <c r="C150" s="116"/>
      <c r="D150" s="64"/>
      <c r="E150" s="64"/>
      <c r="F150" s="64"/>
      <c r="G150" s="64"/>
      <c r="H150" s="114"/>
      <c r="I150" s="114"/>
      <c r="J150" s="64"/>
      <c r="K150" s="64"/>
    </row>
    <row r="151" spans="1:11">
      <c r="A151" s="116"/>
      <c r="B151" s="116"/>
      <c r="C151" s="116"/>
      <c r="D151" s="64"/>
      <c r="E151" s="64"/>
      <c r="F151" s="64"/>
      <c r="G151" s="64"/>
      <c r="H151" s="114"/>
      <c r="I151" s="114"/>
      <c r="J151" s="64"/>
      <c r="K151" s="64"/>
    </row>
    <row r="152" spans="1:11">
      <c r="A152" s="116"/>
      <c r="B152" s="116"/>
      <c r="C152" s="116"/>
      <c r="D152" s="64"/>
      <c r="E152" s="64"/>
      <c r="F152" s="64"/>
      <c r="G152" s="64"/>
      <c r="H152" s="114"/>
      <c r="I152" s="114"/>
      <c r="J152" s="64"/>
      <c r="K152" s="64"/>
    </row>
    <row r="153" spans="1:11">
      <c r="A153" s="116"/>
      <c r="B153" s="116"/>
      <c r="C153" s="116"/>
      <c r="D153" s="64"/>
      <c r="E153" s="64"/>
      <c r="F153" s="64"/>
      <c r="G153" s="64"/>
      <c r="H153" s="114"/>
      <c r="I153" s="114"/>
      <c r="J153" s="64"/>
      <c r="K153" s="64"/>
    </row>
    <row r="154" spans="1:11">
      <c r="A154" s="116"/>
      <c r="B154" s="116"/>
      <c r="C154" s="116"/>
      <c r="D154" s="64"/>
      <c r="E154" s="64"/>
      <c r="F154" s="64"/>
      <c r="G154" s="64"/>
      <c r="H154" s="114"/>
      <c r="I154" s="114"/>
      <c r="J154" s="64"/>
      <c r="K154" s="64"/>
    </row>
    <row r="155" spans="1:11">
      <c r="A155" s="116"/>
      <c r="B155" s="116"/>
      <c r="C155" s="116"/>
      <c r="D155" s="64"/>
      <c r="E155" s="64"/>
      <c r="F155" s="64"/>
      <c r="G155" s="64"/>
      <c r="H155" s="114"/>
      <c r="I155" s="114"/>
      <c r="J155" s="64"/>
      <c r="K155" s="64"/>
    </row>
    <row r="156" spans="1:11">
      <c r="A156" s="116"/>
      <c r="B156" s="116"/>
      <c r="C156" s="116"/>
      <c r="D156" s="64"/>
      <c r="E156" s="64"/>
      <c r="F156" s="64"/>
      <c r="G156" s="64"/>
      <c r="H156" s="114"/>
      <c r="I156" s="114"/>
      <c r="J156" s="64"/>
      <c r="K156" s="64"/>
    </row>
    <row r="157" spans="1:11">
      <c r="A157" s="116"/>
      <c r="B157" s="116"/>
      <c r="C157" s="116"/>
      <c r="D157" s="64"/>
      <c r="E157" s="64"/>
      <c r="F157" s="64"/>
      <c r="G157" s="64"/>
      <c r="H157" s="114"/>
      <c r="I157" s="114"/>
      <c r="J157" s="64"/>
      <c r="K157" s="64"/>
    </row>
    <row r="158" spans="1:11">
      <c r="A158" s="116"/>
      <c r="B158" s="116"/>
      <c r="C158" s="116"/>
      <c r="D158" s="64"/>
      <c r="E158" s="64"/>
      <c r="F158" s="64"/>
      <c r="G158" s="64"/>
      <c r="H158" s="114"/>
      <c r="I158" s="114"/>
      <c r="J158" s="64"/>
      <c r="K158" s="64"/>
    </row>
    <row r="159" spans="1:11">
      <c r="A159" s="116"/>
      <c r="B159" s="116"/>
      <c r="C159" s="116"/>
      <c r="D159" s="64"/>
      <c r="E159" s="64"/>
      <c r="F159" s="64"/>
      <c r="G159" s="64"/>
      <c r="H159" s="114"/>
      <c r="I159" s="114"/>
      <c r="J159" s="64"/>
      <c r="K159" s="64"/>
    </row>
    <row r="160" spans="1:11">
      <c r="A160" s="116"/>
      <c r="B160" s="116"/>
      <c r="C160" s="116"/>
      <c r="D160" s="64"/>
      <c r="E160" s="64"/>
      <c r="F160" s="64"/>
      <c r="G160" s="64"/>
      <c r="H160" s="114"/>
      <c r="I160" s="114"/>
      <c r="J160" s="64"/>
      <c r="K160" s="64"/>
    </row>
    <row r="161" spans="1:11">
      <c r="A161" s="116"/>
      <c r="B161" s="116"/>
      <c r="C161" s="116"/>
      <c r="D161" s="64"/>
      <c r="E161" s="64"/>
      <c r="F161" s="64"/>
      <c r="G161" s="64"/>
      <c r="H161" s="114"/>
      <c r="I161" s="114"/>
      <c r="J161" s="64"/>
      <c r="K161" s="64"/>
    </row>
    <row r="162" spans="1:11">
      <c r="A162" s="116"/>
      <c r="B162" s="116"/>
      <c r="C162" s="116"/>
      <c r="D162" s="64"/>
      <c r="E162" s="64"/>
      <c r="F162" s="64"/>
      <c r="G162" s="64"/>
      <c r="H162" s="114"/>
      <c r="I162" s="114"/>
      <c r="J162" s="64"/>
      <c r="K162" s="64"/>
    </row>
    <row r="163" spans="1:11">
      <c r="A163" s="116"/>
      <c r="B163" s="116"/>
      <c r="C163" s="116"/>
      <c r="D163" s="64"/>
      <c r="E163" s="64"/>
      <c r="F163" s="64"/>
      <c r="G163" s="64"/>
      <c r="H163" s="114"/>
      <c r="I163" s="114"/>
      <c r="J163" s="64"/>
      <c r="K163" s="64"/>
    </row>
    <row r="164" spans="1:11">
      <c r="A164" s="116"/>
      <c r="B164" s="116"/>
      <c r="C164" s="116"/>
      <c r="D164" s="64"/>
      <c r="E164" s="64"/>
      <c r="F164" s="64"/>
      <c r="G164" s="64"/>
      <c r="H164" s="114"/>
      <c r="I164" s="114"/>
      <c r="J164" s="64"/>
      <c r="K164" s="64"/>
    </row>
    <row r="165" spans="1:11">
      <c r="A165" s="116"/>
      <c r="B165" s="116"/>
      <c r="C165" s="116"/>
      <c r="D165" s="64"/>
      <c r="E165" s="64"/>
      <c r="F165" s="64"/>
      <c r="G165" s="64"/>
      <c r="H165" s="114"/>
      <c r="I165" s="114"/>
      <c r="J165" s="64"/>
      <c r="K165" s="64"/>
    </row>
    <row r="166" spans="1:11">
      <c r="A166" s="116"/>
      <c r="B166" s="116"/>
      <c r="C166" s="116"/>
      <c r="D166" s="64"/>
      <c r="E166" s="64"/>
      <c r="F166" s="64"/>
      <c r="G166" s="64"/>
      <c r="H166" s="114"/>
      <c r="I166" s="114"/>
      <c r="J166" s="64"/>
      <c r="K166" s="64"/>
    </row>
    <row r="167" spans="1:11">
      <c r="A167" s="116"/>
      <c r="B167" s="116"/>
      <c r="C167" s="116"/>
      <c r="D167" s="64"/>
      <c r="E167" s="64"/>
      <c r="F167" s="64"/>
      <c r="G167" s="64"/>
      <c r="H167" s="114"/>
      <c r="I167" s="114"/>
      <c r="J167" s="64"/>
      <c r="K167" s="64"/>
    </row>
    <row r="168" spans="1:11">
      <c r="A168" s="116"/>
      <c r="B168" s="116"/>
      <c r="C168" s="116"/>
      <c r="D168" s="64"/>
      <c r="E168" s="64"/>
      <c r="F168" s="64"/>
      <c r="G168" s="64"/>
      <c r="H168" s="114"/>
      <c r="I168" s="114"/>
      <c r="J168" s="64"/>
      <c r="K168" s="64"/>
    </row>
    <row r="169" spans="1:11">
      <c r="A169" s="116"/>
      <c r="B169" s="116"/>
      <c r="C169" s="116"/>
      <c r="D169" s="64"/>
      <c r="E169" s="64"/>
      <c r="F169" s="64"/>
      <c r="G169" s="64"/>
      <c r="H169" s="114"/>
      <c r="I169" s="114"/>
      <c r="J169" s="64"/>
      <c r="K169" s="64"/>
    </row>
    <row r="170" spans="1:11">
      <c r="A170" s="116"/>
      <c r="B170" s="116"/>
      <c r="C170" s="116"/>
      <c r="D170" s="64"/>
      <c r="E170" s="64"/>
      <c r="F170" s="64"/>
      <c r="G170" s="64"/>
      <c r="H170" s="114"/>
      <c r="I170" s="114"/>
      <c r="J170" s="64"/>
      <c r="K170" s="64"/>
    </row>
    <row r="171" spans="1:11">
      <c r="A171" s="116"/>
      <c r="B171" s="116"/>
      <c r="C171" s="116"/>
      <c r="D171" s="64"/>
      <c r="E171" s="64"/>
      <c r="F171" s="64"/>
      <c r="G171" s="64"/>
      <c r="H171" s="114"/>
      <c r="I171" s="114"/>
      <c r="J171" s="64"/>
      <c r="K171" s="64"/>
    </row>
    <row r="172" spans="1:11">
      <c r="A172" s="116"/>
      <c r="B172" s="116"/>
      <c r="C172" s="116"/>
      <c r="D172" s="64"/>
      <c r="E172" s="64"/>
      <c r="F172" s="64"/>
      <c r="G172" s="64"/>
      <c r="H172" s="114"/>
      <c r="I172" s="114"/>
      <c r="J172" s="64"/>
      <c r="K172" s="64"/>
    </row>
    <row r="173" spans="1:11">
      <c r="A173" s="116"/>
      <c r="B173" s="116"/>
      <c r="C173" s="116"/>
      <c r="D173" s="64"/>
      <c r="E173" s="64"/>
      <c r="F173" s="64"/>
      <c r="G173" s="64"/>
      <c r="H173" s="114"/>
      <c r="I173" s="114"/>
      <c r="J173" s="64"/>
      <c r="K173" s="64"/>
    </row>
    <row r="174" spans="1:11">
      <c r="A174" s="116"/>
      <c r="B174" s="116"/>
      <c r="C174" s="116"/>
      <c r="D174" s="64"/>
      <c r="E174" s="64"/>
      <c r="F174" s="64"/>
      <c r="G174" s="64"/>
      <c r="H174" s="114"/>
      <c r="I174" s="114"/>
      <c r="J174" s="64"/>
      <c r="K174" s="64"/>
    </row>
    <row r="175" spans="1:11">
      <c r="A175" s="116"/>
      <c r="B175" s="116"/>
      <c r="C175" s="116"/>
      <c r="D175" s="64"/>
      <c r="E175" s="64"/>
      <c r="F175" s="64"/>
      <c r="G175" s="64"/>
      <c r="H175" s="114"/>
      <c r="I175" s="114"/>
      <c r="J175" s="64"/>
      <c r="K175" s="64"/>
    </row>
    <row r="176" spans="1:11">
      <c r="A176" s="116"/>
      <c r="B176" s="116"/>
      <c r="C176" s="116"/>
      <c r="D176" s="64"/>
      <c r="E176" s="64"/>
      <c r="F176" s="64"/>
      <c r="G176" s="64"/>
      <c r="H176" s="114"/>
      <c r="I176" s="114"/>
      <c r="J176" s="64"/>
      <c r="K176" s="64"/>
    </row>
    <row r="177" spans="1:11">
      <c r="A177" s="116"/>
      <c r="B177" s="116"/>
      <c r="C177" s="116"/>
      <c r="D177" s="64"/>
      <c r="E177" s="64"/>
      <c r="F177" s="64"/>
      <c r="G177" s="64"/>
      <c r="H177" s="114"/>
      <c r="I177" s="114"/>
      <c r="J177" s="64"/>
      <c r="K177" s="64"/>
    </row>
    <row r="178" spans="1:11">
      <c r="A178" s="116"/>
      <c r="B178" s="116"/>
      <c r="C178" s="116"/>
      <c r="D178" s="64"/>
      <c r="E178" s="64"/>
      <c r="F178" s="64"/>
      <c r="G178" s="64"/>
      <c r="H178" s="114"/>
      <c r="I178" s="114"/>
      <c r="J178" s="64"/>
      <c r="K178" s="64"/>
    </row>
    <row r="179" spans="1:11">
      <c r="A179" s="116"/>
      <c r="B179" s="116"/>
      <c r="C179" s="116"/>
      <c r="D179" s="64"/>
      <c r="E179" s="64"/>
      <c r="F179" s="64"/>
      <c r="G179" s="64"/>
      <c r="H179" s="114"/>
      <c r="I179" s="114"/>
      <c r="J179" s="64"/>
      <c r="K179" s="64"/>
    </row>
    <row r="180" spans="1:11">
      <c r="A180" s="116"/>
      <c r="B180" s="116"/>
      <c r="C180" s="116"/>
      <c r="D180" s="64"/>
      <c r="E180" s="64"/>
      <c r="F180" s="64"/>
      <c r="G180" s="64"/>
      <c r="H180" s="114"/>
      <c r="I180" s="114"/>
      <c r="J180" s="64"/>
      <c r="K180" s="64"/>
    </row>
    <row r="181" spans="1:11">
      <c r="A181" s="116"/>
      <c r="B181" s="116"/>
      <c r="C181" s="116"/>
      <c r="D181" s="64"/>
      <c r="E181" s="64"/>
      <c r="F181" s="64"/>
      <c r="G181" s="64"/>
      <c r="H181" s="114"/>
      <c r="I181" s="114"/>
      <c r="J181" s="64"/>
      <c r="K181" s="64"/>
    </row>
    <row r="182" spans="1:11">
      <c r="A182" s="116"/>
      <c r="B182" s="116"/>
      <c r="C182" s="116"/>
      <c r="D182" s="64"/>
      <c r="E182" s="64"/>
      <c r="F182" s="64"/>
      <c r="G182" s="64"/>
      <c r="H182" s="114"/>
      <c r="I182" s="114"/>
      <c r="J182" s="64"/>
      <c r="K182" s="64"/>
    </row>
    <row r="183" spans="1:11">
      <c r="A183" s="116"/>
      <c r="B183" s="116"/>
      <c r="C183" s="116"/>
      <c r="D183" s="64"/>
      <c r="E183" s="64"/>
      <c r="F183" s="64"/>
      <c r="G183" s="64"/>
      <c r="H183" s="114"/>
      <c r="I183" s="114"/>
      <c r="J183" s="64"/>
      <c r="K183" s="64"/>
    </row>
    <row r="184" spans="1:11">
      <c r="A184" s="116"/>
      <c r="B184" s="116"/>
      <c r="C184" s="116"/>
      <c r="D184" s="64"/>
      <c r="E184" s="64"/>
      <c r="F184" s="64"/>
      <c r="G184" s="64"/>
      <c r="H184" s="114"/>
      <c r="I184" s="114"/>
      <c r="J184" s="64"/>
      <c r="K184" s="64"/>
    </row>
    <row r="185" spans="1:11">
      <c r="A185" s="116"/>
      <c r="B185" s="116"/>
      <c r="C185" s="116"/>
      <c r="D185" s="64"/>
      <c r="E185" s="64"/>
      <c r="F185" s="64"/>
      <c r="G185" s="64"/>
      <c r="H185" s="114"/>
      <c r="I185" s="114"/>
      <c r="J185" s="64"/>
      <c r="K185" s="64"/>
    </row>
    <row r="186" spans="1:11">
      <c r="A186" s="116"/>
      <c r="B186" s="116"/>
      <c r="C186" s="116"/>
      <c r="D186" s="64"/>
      <c r="E186" s="64"/>
      <c r="F186" s="64"/>
      <c r="G186" s="64"/>
      <c r="H186" s="114"/>
      <c r="I186" s="114"/>
      <c r="J186" s="64"/>
      <c r="K186" s="64"/>
    </row>
    <row r="187" spans="1:11">
      <c r="A187" s="116"/>
      <c r="B187" s="116"/>
      <c r="C187" s="116"/>
      <c r="D187" s="64"/>
      <c r="E187" s="64"/>
      <c r="F187" s="64"/>
      <c r="G187" s="64"/>
      <c r="H187" s="114"/>
      <c r="I187" s="114"/>
      <c r="J187" s="64"/>
      <c r="K187" s="64"/>
    </row>
    <row r="188" spans="1:11">
      <c r="A188" s="116"/>
      <c r="B188" s="116"/>
      <c r="C188" s="116"/>
      <c r="D188" s="64"/>
      <c r="E188" s="64"/>
      <c r="F188" s="64"/>
      <c r="G188" s="64"/>
      <c r="H188" s="114"/>
      <c r="I188" s="114"/>
      <c r="J188" s="64"/>
      <c r="K188" s="64"/>
    </row>
    <row r="189" spans="1:11">
      <c r="A189" s="116"/>
      <c r="B189" s="116"/>
      <c r="C189" s="116"/>
      <c r="D189" s="64"/>
      <c r="E189" s="64"/>
      <c r="F189" s="64"/>
      <c r="G189" s="64"/>
      <c r="H189" s="114"/>
      <c r="I189" s="114"/>
      <c r="J189" s="64"/>
      <c r="K189" s="64"/>
    </row>
    <row r="190" spans="1:11">
      <c r="A190" s="116"/>
      <c r="B190" s="116"/>
      <c r="C190" s="116"/>
      <c r="D190" s="64"/>
      <c r="E190" s="64"/>
      <c r="F190" s="64"/>
      <c r="G190" s="64"/>
      <c r="H190" s="114"/>
      <c r="I190" s="114"/>
      <c r="J190" s="64"/>
      <c r="K190" s="64"/>
    </row>
    <row r="191" spans="1:11">
      <c r="A191" s="116"/>
      <c r="B191" s="116"/>
      <c r="C191" s="116"/>
      <c r="D191" s="64"/>
      <c r="E191" s="64"/>
      <c r="F191" s="64"/>
      <c r="G191" s="64"/>
      <c r="H191" s="114"/>
      <c r="I191" s="114"/>
      <c r="J191" s="64"/>
      <c r="K191" s="64"/>
    </row>
    <row r="192" spans="1:11">
      <c r="A192" s="116"/>
      <c r="B192" s="116"/>
      <c r="C192" s="116"/>
      <c r="D192" s="64"/>
      <c r="E192" s="64"/>
      <c r="F192" s="64"/>
      <c r="G192" s="64"/>
      <c r="H192" s="114"/>
      <c r="I192" s="114"/>
      <c r="J192" s="64"/>
      <c r="K192" s="64"/>
    </row>
    <row r="193" spans="1:11">
      <c r="A193" s="116"/>
      <c r="B193" s="116"/>
      <c r="C193" s="116"/>
      <c r="D193" s="64"/>
      <c r="E193" s="64"/>
      <c r="F193" s="64"/>
      <c r="G193" s="64"/>
      <c r="H193" s="114"/>
      <c r="I193" s="114"/>
      <c r="J193" s="64"/>
      <c r="K193" s="64"/>
    </row>
    <row r="194" spans="1:11">
      <c r="A194" s="116"/>
      <c r="B194" s="116"/>
      <c r="C194" s="116"/>
      <c r="D194" s="64"/>
      <c r="E194" s="64"/>
      <c r="F194" s="64"/>
      <c r="G194" s="64"/>
      <c r="H194" s="114"/>
      <c r="I194" s="114"/>
      <c r="J194" s="64"/>
      <c r="K194" s="64"/>
    </row>
    <row r="195" spans="1:11">
      <c r="A195" s="116"/>
      <c r="B195" s="116"/>
      <c r="C195" s="116"/>
      <c r="D195" s="64"/>
      <c r="E195" s="64"/>
      <c r="F195" s="64"/>
      <c r="G195" s="64"/>
      <c r="H195" s="114"/>
      <c r="I195" s="114"/>
      <c r="J195" s="64"/>
      <c r="K195" s="64"/>
    </row>
    <row r="196" spans="1:11">
      <c r="A196" s="116"/>
      <c r="B196" s="116"/>
      <c r="C196" s="116"/>
      <c r="D196" s="64"/>
      <c r="E196" s="64"/>
      <c r="F196" s="64"/>
      <c r="G196" s="64"/>
      <c r="H196" s="114"/>
      <c r="I196" s="114"/>
      <c r="J196" s="64"/>
      <c r="K196" s="64"/>
    </row>
    <row r="197" spans="1:11">
      <c r="A197" s="116"/>
      <c r="B197" s="116"/>
      <c r="C197" s="116"/>
      <c r="D197" s="64"/>
      <c r="E197" s="64"/>
      <c r="F197" s="64"/>
      <c r="G197" s="64"/>
      <c r="H197" s="114"/>
      <c r="I197" s="114"/>
      <c r="J197" s="64"/>
      <c r="K197" s="64"/>
    </row>
    <row r="198" spans="1:11">
      <c r="A198" s="116"/>
      <c r="B198" s="116"/>
      <c r="C198" s="116"/>
      <c r="D198" s="64"/>
      <c r="E198" s="64"/>
      <c r="F198" s="64"/>
      <c r="G198" s="64"/>
      <c r="H198" s="114"/>
      <c r="I198" s="114"/>
      <c r="J198" s="64"/>
      <c r="K198" s="64"/>
    </row>
    <row r="199" spans="1:11">
      <c r="A199" s="116"/>
      <c r="B199" s="116"/>
      <c r="C199" s="116"/>
      <c r="D199" s="64"/>
      <c r="E199" s="64"/>
      <c r="F199" s="64"/>
      <c r="G199" s="64"/>
      <c r="H199" s="114"/>
      <c r="I199" s="114"/>
      <c r="J199" s="64"/>
      <c r="K199" s="64"/>
    </row>
    <row r="200" spans="1:11">
      <c r="A200" s="116"/>
      <c r="B200" s="116"/>
      <c r="C200" s="116"/>
      <c r="D200" s="64"/>
      <c r="E200" s="64"/>
      <c r="F200" s="64"/>
      <c r="G200" s="64"/>
      <c r="H200" s="114"/>
      <c r="I200" s="114"/>
      <c r="J200" s="64"/>
      <c r="K200" s="64"/>
    </row>
    <row r="201" spans="1:11">
      <c r="A201" s="116"/>
      <c r="B201" s="116"/>
      <c r="C201" s="116"/>
      <c r="D201" s="64"/>
      <c r="E201" s="64"/>
      <c r="F201" s="64"/>
      <c r="G201" s="64"/>
      <c r="H201" s="114"/>
      <c r="I201" s="114"/>
      <c r="J201" s="64"/>
      <c r="K201" s="64"/>
    </row>
    <row r="202" spans="1:11">
      <c r="A202" s="116"/>
      <c r="B202" s="116"/>
      <c r="C202" s="116"/>
      <c r="D202" s="64"/>
      <c r="E202" s="64"/>
      <c r="F202" s="64"/>
      <c r="G202" s="64"/>
      <c r="H202" s="114"/>
      <c r="I202" s="114"/>
      <c r="J202" s="64"/>
      <c r="K202" s="64"/>
    </row>
    <row r="203" spans="1:11">
      <c r="A203" s="116"/>
      <c r="B203" s="116"/>
      <c r="C203" s="116"/>
      <c r="D203" s="64"/>
      <c r="E203" s="64"/>
      <c r="F203" s="64"/>
      <c r="G203" s="64"/>
      <c r="H203" s="114"/>
      <c r="I203" s="114"/>
      <c r="J203" s="64"/>
      <c r="K203" s="64"/>
    </row>
    <row r="204" spans="1:11">
      <c r="A204" s="116"/>
      <c r="B204" s="116"/>
      <c r="C204" s="116"/>
      <c r="D204" s="64"/>
      <c r="E204" s="64"/>
      <c r="F204" s="64"/>
      <c r="G204" s="64"/>
      <c r="H204" s="114"/>
      <c r="I204" s="114"/>
      <c r="J204" s="64"/>
      <c r="K204" s="64"/>
    </row>
    <row r="205" spans="1:11">
      <c r="A205" s="116"/>
      <c r="B205" s="116"/>
      <c r="C205" s="116"/>
      <c r="D205" s="64"/>
      <c r="E205" s="64"/>
      <c r="F205" s="64"/>
      <c r="G205" s="64"/>
      <c r="H205" s="114"/>
      <c r="I205" s="114"/>
      <c r="J205" s="64"/>
      <c r="K205" s="64"/>
    </row>
    <row r="206" spans="1:11">
      <c r="A206" s="116"/>
      <c r="B206" s="116"/>
      <c r="C206" s="116"/>
      <c r="D206" s="64"/>
      <c r="E206" s="64"/>
      <c r="F206" s="64"/>
      <c r="G206" s="64"/>
      <c r="H206" s="114"/>
      <c r="I206" s="114"/>
      <c r="J206" s="64"/>
      <c r="K206" s="64"/>
    </row>
    <row r="207" spans="1:11">
      <c r="A207" s="116"/>
      <c r="B207" s="116"/>
      <c r="C207" s="116"/>
      <c r="D207" s="64"/>
      <c r="E207" s="64"/>
      <c r="F207" s="64"/>
      <c r="G207" s="64"/>
      <c r="H207" s="114"/>
      <c r="I207" s="114"/>
      <c r="J207" s="64"/>
      <c r="K207" s="64"/>
    </row>
    <row r="208" spans="1:11">
      <c r="A208" s="116"/>
      <c r="B208" s="116"/>
      <c r="C208" s="116"/>
      <c r="D208" s="64"/>
      <c r="E208" s="64"/>
      <c r="F208" s="64"/>
      <c r="G208" s="64"/>
      <c r="H208" s="114"/>
      <c r="I208" s="114"/>
      <c r="J208" s="64"/>
      <c r="K208" s="64"/>
    </row>
    <row r="209" spans="1:11">
      <c r="A209" s="116"/>
      <c r="B209" s="116"/>
      <c r="C209" s="116"/>
      <c r="D209" s="64"/>
      <c r="E209" s="64"/>
      <c r="F209" s="64"/>
      <c r="G209" s="64"/>
      <c r="H209" s="114"/>
      <c r="I209" s="114"/>
      <c r="J209" s="64"/>
      <c r="K209" s="64"/>
    </row>
    <row r="210" spans="1:11">
      <c r="A210" s="116"/>
      <c r="B210" s="116"/>
      <c r="C210" s="116"/>
      <c r="D210" s="64"/>
      <c r="E210" s="64"/>
      <c r="F210" s="64"/>
      <c r="G210" s="64"/>
      <c r="H210" s="114"/>
      <c r="I210" s="114"/>
      <c r="J210" s="64"/>
      <c r="K210" s="64"/>
    </row>
    <row r="211" spans="1:11">
      <c r="A211" s="116"/>
      <c r="B211" s="116"/>
      <c r="C211" s="116"/>
      <c r="D211" s="64"/>
      <c r="E211" s="64"/>
      <c r="F211" s="64"/>
      <c r="G211" s="64"/>
      <c r="H211" s="114"/>
      <c r="I211" s="114"/>
      <c r="J211" s="64"/>
      <c r="K211" s="64"/>
    </row>
    <row r="212" spans="1:11">
      <c r="A212" s="116"/>
      <c r="B212" s="116"/>
      <c r="C212" s="116"/>
      <c r="D212" s="64"/>
      <c r="E212" s="64"/>
      <c r="F212" s="64"/>
      <c r="G212" s="64"/>
      <c r="H212" s="114"/>
      <c r="I212" s="114"/>
      <c r="J212" s="64"/>
      <c r="K212" s="64"/>
    </row>
    <row r="213" spans="1:11">
      <c r="A213" s="116"/>
      <c r="B213" s="116"/>
      <c r="C213" s="116"/>
      <c r="D213" s="64"/>
      <c r="E213" s="64"/>
      <c r="F213" s="64"/>
      <c r="G213" s="64"/>
      <c r="H213" s="114"/>
      <c r="I213" s="114"/>
      <c r="J213" s="64"/>
      <c r="K213" s="64"/>
    </row>
    <row r="214" spans="1:11">
      <c r="A214" s="116"/>
      <c r="B214" s="116"/>
      <c r="C214" s="116"/>
      <c r="D214" s="64"/>
      <c r="E214" s="64"/>
      <c r="F214" s="64"/>
      <c r="G214" s="64"/>
      <c r="H214" s="114"/>
      <c r="I214" s="114"/>
      <c r="J214" s="64"/>
      <c r="K214" s="64"/>
    </row>
    <row r="215" spans="1:11">
      <c r="A215" s="116"/>
      <c r="B215" s="116"/>
      <c r="C215" s="116"/>
      <c r="D215" s="64"/>
      <c r="E215" s="64"/>
      <c r="F215" s="64"/>
      <c r="G215" s="64"/>
      <c r="H215" s="114"/>
      <c r="I215" s="114"/>
      <c r="J215" s="64"/>
      <c r="K215" s="64"/>
    </row>
    <row r="216" spans="1:11">
      <c r="A216" s="116"/>
      <c r="B216" s="116"/>
      <c r="C216" s="116"/>
      <c r="D216" s="64"/>
      <c r="E216" s="64"/>
      <c r="F216" s="64"/>
      <c r="G216" s="64"/>
      <c r="H216" s="114"/>
      <c r="I216" s="114"/>
      <c r="J216" s="64"/>
      <c r="K216" s="64"/>
    </row>
    <row r="217" spans="1:11">
      <c r="A217" s="116"/>
      <c r="B217" s="116"/>
      <c r="C217" s="116"/>
      <c r="D217" s="64"/>
      <c r="E217" s="64"/>
      <c r="F217" s="64"/>
      <c r="G217" s="64"/>
      <c r="H217" s="114"/>
      <c r="I217" s="114"/>
      <c r="J217" s="64"/>
      <c r="K217" s="64"/>
    </row>
    <row r="218" spans="1:11">
      <c r="A218" s="116"/>
      <c r="B218" s="116"/>
      <c r="C218" s="116"/>
      <c r="D218" s="64"/>
      <c r="E218" s="64"/>
      <c r="F218" s="64"/>
      <c r="G218" s="64"/>
      <c r="H218" s="114"/>
      <c r="I218" s="114"/>
      <c r="J218" s="64"/>
      <c r="K218" s="64"/>
    </row>
    <row r="219" spans="1:11">
      <c r="A219" s="116"/>
      <c r="B219" s="116"/>
      <c r="C219" s="116"/>
      <c r="D219" s="64"/>
      <c r="E219" s="64"/>
      <c r="F219" s="64"/>
      <c r="G219" s="64"/>
      <c r="H219" s="114"/>
      <c r="I219" s="114"/>
      <c r="J219" s="64"/>
      <c r="K219" s="64"/>
    </row>
    <row r="220" spans="1:11">
      <c r="A220" s="116"/>
      <c r="B220" s="116"/>
      <c r="C220" s="116"/>
      <c r="D220" s="64"/>
      <c r="E220" s="64"/>
      <c r="F220" s="64"/>
      <c r="G220" s="64"/>
      <c r="H220" s="114"/>
      <c r="I220" s="114"/>
      <c r="J220" s="64"/>
      <c r="K220" s="64"/>
    </row>
    <row r="221" spans="1:11">
      <c r="A221" s="116"/>
      <c r="B221" s="116"/>
      <c r="C221" s="116"/>
      <c r="D221" s="64"/>
      <c r="E221" s="64"/>
      <c r="F221" s="64"/>
      <c r="G221" s="64"/>
      <c r="H221" s="114"/>
      <c r="I221" s="114"/>
      <c r="J221" s="64"/>
      <c r="K221" s="64"/>
    </row>
    <row r="222" spans="1:11">
      <c r="A222" s="116"/>
      <c r="B222" s="116"/>
      <c r="C222" s="116"/>
      <c r="D222" s="64"/>
      <c r="E222" s="64"/>
      <c r="F222" s="64"/>
      <c r="G222" s="64"/>
      <c r="H222" s="114"/>
      <c r="I222" s="114"/>
      <c r="J222" s="64"/>
      <c r="K222" s="64"/>
    </row>
    <row r="223" spans="1:11">
      <c r="A223" s="116"/>
      <c r="B223" s="116"/>
      <c r="C223" s="116"/>
      <c r="D223" s="64"/>
      <c r="E223" s="64"/>
      <c r="F223" s="64"/>
      <c r="G223" s="64"/>
      <c r="H223" s="114"/>
      <c r="I223" s="114"/>
      <c r="J223" s="64"/>
      <c r="K223" s="64"/>
    </row>
    <row r="224" spans="1:11">
      <c r="A224" s="116"/>
      <c r="B224" s="116"/>
      <c r="C224" s="116"/>
      <c r="D224" s="64"/>
      <c r="E224" s="64"/>
      <c r="F224" s="64"/>
      <c r="G224" s="64"/>
      <c r="H224" s="114"/>
      <c r="I224" s="114"/>
      <c r="J224" s="64"/>
      <c r="K224" s="64"/>
    </row>
    <row r="225" spans="1:11">
      <c r="A225" s="116"/>
      <c r="B225" s="116"/>
      <c r="C225" s="116"/>
      <c r="D225" s="64"/>
      <c r="E225" s="64"/>
      <c r="F225" s="64"/>
      <c r="G225" s="64"/>
      <c r="H225" s="114"/>
      <c r="I225" s="114"/>
      <c r="J225" s="64"/>
      <c r="K225" s="64"/>
    </row>
    <row r="226" spans="1:11">
      <c r="A226" s="116"/>
      <c r="B226" s="116"/>
      <c r="C226" s="116"/>
      <c r="D226" s="64"/>
      <c r="E226" s="64"/>
      <c r="F226" s="64"/>
      <c r="G226" s="64"/>
      <c r="H226" s="114"/>
      <c r="I226" s="114"/>
      <c r="J226" s="64"/>
      <c r="K226" s="64"/>
    </row>
    <row r="227" spans="1:11">
      <c r="A227" s="116"/>
      <c r="B227" s="116"/>
      <c r="C227" s="116"/>
      <c r="D227" s="64"/>
      <c r="E227" s="64"/>
      <c r="F227" s="64"/>
      <c r="G227" s="64"/>
      <c r="H227" s="114"/>
      <c r="I227" s="114"/>
      <c r="J227" s="64"/>
      <c r="K227" s="64"/>
    </row>
    <row r="228" spans="1:11">
      <c r="A228" s="116"/>
      <c r="B228" s="116"/>
      <c r="C228" s="116"/>
      <c r="D228" s="64"/>
      <c r="E228" s="64"/>
      <c r="F228" s="64"/>
      <c r="G228" s="64"/>
      <c r="H228" s="114"/>
      <c r="I228" s="114"/>
      <c r="J228" s="64"/>
      <c r="K228" s="64"/>
    </row>
    <row r="229" spans="1:11">
      <c r="A229" s="116"/>
      <c r="B229" s="116"/>
      <c r="C229" s="116"/>
      <c r="D229" s="64"/>
      <c r="E229" s="64"/>
      <c r="F229" s="64"/>
      <c r="G229" s="64"/>
      <c r="H229" s="114"/>
      <c r="I229" s="114"/>
      <c r="J229" s="64"/>
      <c r="K229" s="64"/>
    </row>
    <row r="230" spans="1:11">
      <c r="A230" s="116"/>
      <c r="B230" s="116"/>
      <c r="C230" s="116"/>
      <c r="D230" s="64"/>
      <c r="E230" s="64"/>
      <c r="F230" s="64"/>
      <c r="G230" s="64"/>
      <c r="H230" s="114"/>
      <c r="I230" s="114"/>
      <c r="J230" s="64"/>
      <c r="K230" s="64"/>
    </row>
    <row r="231" spans="1:11">
      <c r="A231" s="116"/>
      <c r="B231" s="116"/>
      <c r="C231" s="116"/>
      <c r="D231" s="64"/>
      <c r="E231" s="64"/>
      <c r="F231" s="64"/>
      <c r="G231" s="64"/>
      <c r="H231" s="114"/>
      <c r="I231" s="114"/>
      <c r="J231" s="64"/>
      <c r="K231" s="64"/>
    </row>
  </sheetData>
  <mergeCells count="26">
    <mergeCell ref="A1:J1"/>
    <mergeCell ref="A2:B2"/>
    <mergeCell ref="C2:J2"/>
    <mergeCell ref="A3:B3"/>
    <mergeCell ref="C3:J3"/>
    <mergeCell ref="A4:B4"/>
    <mergeCell ref="C4:J4"/>
    <mergeCell ref="B6:J6"/>
    <mergeCell ref="B44:H44"/>
    <mergeCell ref="B45:J45"/>
    <mergeCell ref="B50:H50"/>
    <mergeCell ref="B51:J51"/>
    <mergeCell ref="B60:H60"/>
    <mergeCell ref="B61:J61"/>
    <mergeCell ref="B73:H73"/>
    <mergeCell ref="B74:J74"/>
    <mergeCell ref="B82:H82"/>
    <mergeCell ref="B83:H83"/>
    <mergeCell ref="A84:J84"/>
    <mergeCell ref="C7:C10"/>
    <mergeCell ref="C12:C13"/>
    <mergeCell ref="C17:C25"/>
    <mergeCell ref="C26:C34"/>
    <mergeCell ref="C35:C43"/>
    <mergeCell ref="D18:D19"/>
    <mergeCell ref="D23:D24"/>
  </mergeCells>
  <dataValidations count="1">
    <dataValidation type="list" allowBlank="1" showErrorMessage="1" sqref="B7:B43 B46:B49 B52:B59 B62:B72 B75:B81" errorStyle="warning">
      <formula1>"酒店,交通,用餐,团建,搭建,灯光设备,音响设备,LED设备,物料制作,工作人员,项目运营"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1"/>
  <sheetViews>
    <sheetView zoomScale="93" zoomScaleNormal="93" topLeftCell="A14" workbookViewId="0">
      <selection activeCell="N32" sqref="N32"/>
    </sheetView>
  </sheetViews>
  <sheetFormatPr defaultColWidth="11" defaultRowHeight="13.8"/>
  <cols>
    <col min="1" max="1" width="6.16666666666667" style="1" customWidth="1"/>
    <col min="2" max="2" width="8" customWidth="1"/>
    <col min="3" max="3" width="20.8333333333333" customWidth="1"/>
    <col min="4" max="4" width="40.8333333333333" customWidth="1"/>
    <col min="5" max="7" width="10.8333333333333" customWidth="1"/>
    <col min="8" max="9" width="20.8333333333333" style="2" customWidth="1"/>
    <col min="10" max="10" width="19.4722222222222" customWidth="1"/>
  </cols>
  <sheetData>
    <row r="1" ht="25.8" spans="1:10">
      <c r="A1" s="29" t="s">
        <v>296</v>
      </c>
      <c r="B1" s="29"/>
      <c r="C1" s="29"/>
      <c r="D1" s="29"/>
      <c r="E1" s="29"/>
      <c r="F1" s="29"/>
      <c r="G1" s="29"/>
      <c r="H1" s="29"/>
      <c r="I1" s="29"/>
      <c r="J1" s="29"/>
    </row>
    <row r="2" ht="26.25" customHeight="1" spans="1:10">
      <c r="A2" s="30" t="s">
        <v>1</v>
      </c>
      <c r="B2" s="30"/>
      <c r="C2" s="31" t="s">
        <v>2</v>
      </c>
      <c r="D2" s="31"/>
      <c r="E2" s="31"/>
      <c r="F2" s="31"/>
      <c r="G2" s="31"/>
      <c r="H2" s="31"/>
      <c r="I2" s="31"/>
      <c r="J2" s="31"/>
    </row>
    <row r="3" ht="26.25" customHeight="1" spans="1:10">
      <c r="A3" s="30" t="s">
        <v>3</v>
      </c>
      <c r="B3" s="30"/>
      <c r="C3" s="31" t="s">
        <v>4</v>
      </c>
      <c r="D3" s="31"/>
      <c r="E3" s="31"/>
      <c r="F3" s="31"/>
      <c r="G3" s="31"/>
      <c r="H3" s="31"/>
      <c r="I3" s="31"/>
      <c r="J3" s="31"/>
    </row>
    <row r="4" ht="15.6" spans="1:10">
      <c r="A4" s="33" t="s">
        <v>5</v>
      </c>
      <c r="B4" s="33"/>
      <c r="C4" s="31" t="s">
        <v>6</v>
      </c>
      <c r="D4" s="31"/>
      <c r="E4" s="31"/>
      <c r="F4" s="31"/>
      <c r="G4" s="31"/>
      <c r="H4" s="31"/>
      <c r="I4" s="31"/>
      <c r="J4" s="31"/>
    </row>
    <row r="5" ht="15.6" spans="1:10">
      <c r="A5" s="77" t="s">
        <v>7</v>
      </c>
      <c r="B5" s="34" t="s">
        <v>23</v>
      </c>
      <c r="C5" s="34" t="s">
        <v>24</v>
      </c>
      <c r="D5" s="34" t="s">
        <v>25</v>
      </c>
      <c r="E5" s="34" t="s">
        <v>26</v>
      </c>
      <c r="F5" s="34" t="s">
        <v>27</v>
      </c>
      <c r="G5" s="34" t="s">
        <v>28</v>
      </c>
      <c r="H5" s="35" t="s">
        <v>29</v>
      </c>
      <c r="I5" s="35" t="s">
        <v>9</v>
      </c>
      <c r="J5" s="34" t="s">
        <v>30</v>
      </c>
    </row>
    <row r="6" ht="15.6" spans="1:10">
      <c r="A6" s="49">
        <v>1</v>
      </c>
      <c r="B6" s="34" t="s">
        <v>71</v>
      </c>
      <c r="C6" s="34"/>
      <c r="D6" s="34"/>
      <c r="E6" s="34"/>
      <c r="F6" s="34"/>
      <c r="G6" s="34"/>
      <c r="H6" s="34"/>
      <c r="I6" s="34"/>
      <c r="J6" s="34"/>
    </row>
    <row r="7" ht="15" spans="1:10">
      <c r="A7" s="49">
        <v>2</v>
      </c>
      <c r="B7" s="38" t="s">
        <v>72</v>
      </c>
      <c r="C7" s="50" t="s">
        <v>297</v>
      </c>
      <c r="D7" s="80" t="s">
        <v>298</v>
      </c>
      <c r="E7" s="80">
        <v>1</v>
      </c>
      <c r="F7" s="81" t="s">
        <v>43</v>
      </c>
      <c r="G7" s="38">
        <v>1</v>
      </c>
      <c r="H7" s="82">
        <v>10000</v>
      </c>
      <c r="I7" s="53">
        <f t="shared" ref="I7:I18" si="0">E7*G7*H7</f>
        <v>10000</v>
      </c>
      <c r="J7" s="38"/>
    </row>
    <row r="8" ht="15" spans="1:10">
      <c r="A8" s="49">
        <v>3</v>
      </c>
      <c r="B8" s="38" t="s">
        <v>72</v>
      </c>
      <c r="C8" s="50" t="s">
        <v>299</v>
      </c>
      <c r="D8" s="80" t="s">
        <v>300</v>
      </c>
      <c r="E8" s="80">
        <v>1</v>
      </c>
      <c r="F8" s="81" t="s">
        <v>59</v>
      </c>
      <c r="G8" s="38">
        <v>1</v>
      </c>
      <c r="H8" s="83">
        <v>5500</v>
      </c>
      <c r="I8" s="53">
        <f t="shared" si="0"/>
        <v>5500</v>
      </c>
      <c r="J8" s="38"/>
    </row>
    <row r="9" ht="15" spans="1:10">
      <c r="A9" s="49">
        <v>4</v>
      </c>
      <c r="B9" s="38" t="s">
        <v>72</v>
      </c>
      <c r="C9" s="50" t="s">
        <v>301</v>
      </c>
      <c r="D9" s="80" t="s">
        <v>302</v>
      </c>
      <c r="E9" s="80">
        <v>5</v>
      </c>
      <c r="F9" s="81" t="s">
        <v>284</v>
      </c>
      <c r="G9" s="38">
        <v>1</v>
      </c>
      <c r="H9" s="82">
        <v>800</v>
      </c>
      <c r="I9" s="53">
        <f t="shared" si="0"/>
        <v>4000</v>
      </c>
      <c r="J9" s="38"/>
    </row>
    <row r="10" ht="15" spans="1:10">
      <c r="A10" s="49">
        <v>5</v>
      </c>
      <c r="B10" s="38" t="s">
        <v>72</v>
      </c>
      <c r="C10" s="50" t="s">
        <v>303</v>
      </c>
      <c r="D10" s="80" t="s">
        <v>304</v>
      </c>
      <c r="E10" s="80">
        <v>1</v>
      </c>
      <c r="F10" s="81" t="s">
        <v>59</v>
      </c>
      <c r="G10" s="38">
        <v>1</v>
      </c>
      <c r="H10" s="82">
        <v>6250</v>
      </c>
      <c r="I10" s="53">
        <f t="shared" si="0"/>
        <v>6250</v>
      </c>
      <c r="J10" s="38"/>
    </row>
    <row r="11" ht="15" spans="1:10">
      <c r="A11" s="49">
        <v>6</v>
      </c>
      <c r="B11" s="38" t="s">
        <v>72</v>
      </c>
      <c r="C11" s="50" t="s">
        <v>305</v>
      </c>
      <c r="D11" s="80"/>
      <c r="E11" s="80">
        <v>1</v>
      </c>
      <c r="F11" s="81" t="s">
        <v>59</v>
      </c>
      <c r="G11" s="38">
        <v>1</v>
      </c>
      <c r="H11" s="82">
        <v>6250</v>
      </c>
      <c r="I11" s="53">
        <f t="shared" si="0"/>
        <v>6250</v>
      </c>
      <c r="J11" s="38"/>
    </row>
    <row r="12" ht="15" spans="1:10">
      <c r="A12" s="49">
        <v>7</v>
      </c>
      <c r="B12" s="38" t="s">
        <v>72</v>
      </c>
      <c r="C12" s="50" t="s">
        <v>306</v>
      </c>
      <c r="D12" s="80" t="s">
        <v>307</v>
      </c>
      <c r="E12" s="80">
        <v>1</v>
      </c>
      <c r="F12" s="81" t="s">
        <v>59</v>
      </c>
      <c r="G12" s="38">
        <v>1</v>
      </c>
      <c r="H12" s="83">
        <v>15000</v>
      </c>
      <c r="I12" s="53">
        <f t="shared" si="0"/>
        <v>15000</v>
      </c>
      <c r="J12" s="38"/>
    </row>
    <row r="13" ht="15" spans="1:10">
      <c r="A13" s="49">
        <v>8</v>
      </c>
      <c r="B13" s="72" t="s">
        <v>72</v>
      </c>
      <c r="C13" s="80" t="s">
        <v>308</v>
      </c>
      <c r="D13" s="80" t="s">
        <v>309</v>
      </c>
      <c r="E13" s="80">
        <v>2</v>
      </c>
      <c r="F13" s="81" t="s">
        <v>59</v>
      </c>
      <c r="G13" s="72">
        <v>1</v>
      </c>
      <c r="H13" s="82">
        <v>500</v>
      </c>
      <c r="I13" s="53">
        <f t="shared" si="0"/>
        <v>1000</v>
      </c>
      <c r="J13" s="72"/>
    </row>
    <row r="14" ht="15" spans="1:10">
      <c r="A14" s="49">
        <v>9</v>
      </c>
      <c r="B14" s="38" t="s">
        <v>72</v>
      </c>
      <c r="C14" s="41" t="s">
        <v>310</v>
      </c>
      <c r="D14" s="75" t="s">
        <v>311</v>
      </c>
      <c r="E14" s="84">
        <v>8</v>
      </c>
      <c r="F14" s="81" t="s">
        <v>130</v>
      </c>
      <c r="G14" s="38">
        <v>1</v>
      </c>
      <c r="H14" s="83">
        <v>1200</v>
      </c>
      <c r="I14" s="53">
        <f t="shared" si="0"/>
        <v>9600</v>
      </c>
      <c r="J14" s="38"/>
    </row>
    <row r="15" ht="15" spans="1:10">
      <c r="A15" s="49">
        <v>10</v>
      </c>
      <c r="B15" s="38" t="s">
        <v>72</v>
      </c>
      <c r="C15" s="50" t="s">
        <v>312</v>
      </c>
      <c r="D15" s="80"/>
      <c r="E15" s="80">
        <v>20</v>
      </c>
      <c r="F15" s="81" t="s">
        <v>130</v>
      </c>
      <c r="G15" s="38">
        <v>1</v>
      </c>
      <c r="H15" s="51">
        <v>250</v>
      </c>
      <c r="I15" s="53">
        <f t="shared" si="0"/>
        <v>5000</v>
      </c>
      <c r="J15" s="38" t="s">
        <v>313</v>
      </c>
    </row>
    <row r="16" ht="15" spans="1:10">
      <c r="A16" s="49">
        <v>11</v>
      </c>
      <c r="B16" s="38" t="s">
        <v>72</v>
      </c>
      <c r="C16" s="81" t="s">
        <v>314</v>
      </c>
      <c r="D16" s="80"/>
      <c r="E16" s="80">
        <v>36</v>
      </c>
      <c r="F16" s="81" t="s">
        <v>315</v>
      </c>
      <c r="G16" s="38">
        <v>1</v>
      </c>
      <c r="H16" s="51">
        <v>100</v>
      </c>
      <c r="I16" s="53">
        <f t="shared" si="0"/>
        <v>3600</v>
      </c>
      <c r="J16" s="38"/>
    </row>
    <row r="17" ht="15" spans="1:10">
      <c r="A17" s="49">
        <v>12</v>
      </c>
      <c r="B17" s="38" t="s">
        <v>72</v>
      </c>
      <c r="C17" s="81" t="s">
        <v>316</v>
      </c>
      <c r="D17" s="50"/>
      <c r="E17" s="80">
        <v>6</v>
      </c>
      <c r="F17" s="81" t="s">
        <v>317</v>
      </c>
      <c r="G17" s="38">
        <v>1</v>
      </c>
      <c r="H17" s="51">
        <v>600</v>
      </c>
      <c r="I17" s="53">
        <f t="shared" si="0"/>
        <v>3600</v>
      </c>
      <c r="J17" s="38"/>
    </row>
    <row r="18" ht="15" spans="1:10">
      <c r="A18" s="49">
        <v>13</v>
      </c>
      <c r="B18" s="38" t="s">
        <v>72</v>
      </c>
      <c r="C18" s="81" t="s">
        <v>318</v>
      </c>
      <c r="D18" s="50"/>
      <c r="E18" s="80">
        <v>10</v>
      </c>
      <c r="F18" s="81" t="s">
        <v>319</v>
      </c>
      <c r="G18" s="38">
        <v>1</v>
      </c>
      <c r="H18" s="51">
        <v>300</v>
      </c>
      <c r="I18" s="53">
        <f t="shared" si="0"/>
        <v>3000</v>
      </c>
      <c r="J18" s="38"/>
    </row>
    <row r="19" ht="15.6" spans="1:10">
      <c r="A19" s="49">
        <v>14</v>
      </c>
      <c r="B19" s="34" t="s">
        <v>120</v>
      </c>
      <c r="C19" s="34"/>
      <c r="D19" s="34"/>
      <c r="E19" s="34"/>
      <c r="F19" s="34"/>
      <c r="G19" s="34"/>
      <c r="H19" s="34"/>
      <c r="I19" s="35">
        <f>SUM(I7:I18)</f>
        <v>72800</v>
      </c>
      <c r="J19" s="34"/>
    </row>
    <row r="20" ht="15.6" spans="1:10">
      <c r="A20" s="49">
        <v>15</v>
      </c>
      <c r="B20" s="34" t="s">
        <v>320</v>
      </c>
      <c r="C20" s="34"/>
      <c r="D20" s="34"/>
      <c r="E20" s="34"/>
      <c r="F20" s="34"/>
      <c r="G20" s="34"/>
      <c r="H20" s="34"/>
      <c r="I20" s="34"/>
      <c r="J20" s="34"/>
    </row>
    <row r="21" ht="15" spans="1:10">
      <c r="A21" s="49">
        <v>16</v>
      </c>
      <c r="B21" s="38" t="s">
        <v>321</v>
      </c>
      <c r="C21" s="41" t="s">
        <v>322</v>
      </c>
      <c r="D21" s="40" t="s">
        <v>323</v>
      </c>
      <c r="E21" s="41">
        <v>120</v>
      </c>
      <c r="F21" s="54" t="s">
        <v>46</v>
      </c>
      <c r="G21" s="38">
        <v>1</v>
      </c>
      <c r="H21" s="53">
        <v>298</v>
      </c>
      <c r="I21" s="53">
        <f>E21*G21*H21</f>
        <v>35760</v>
      </c>
      <c r="J21" s="38"/>
    </row>
    <row r="22" ht="15" spans="1:10">
      <c r="A22" s="49">
        <v>17</v>
      </c>
      <c r="B22" s="38" t="s">
        <v>321</v>
      </c>
      <c r="C22" s="39" t="s">
        <v>324</v>
      </c>
      <c r="D22" s="85" t="s">
        <v>325</v>
      </c>
      <c r="E22" s="41">
        <v>1</v>
      </c>
      <c r="F22" s="54" t="s">
        <v>191</v>
      </c>
      <c r="G22" s="38">
        <v>1</v>
      </c>
      <c r="H22" s="53">
        <v>3800</v>
      </c>
      <c r="I22" s="53">
        <f>E22*G22*H22</f>
        <v>3800</v>
      </c>
      <c r="J22" s="38"/>
    </row>
    <row r="23" ht="34" customHeight="1" spans="1:10">
      <c r="A23" s="49">
        <v>18</v>
      </c>
      <c r="B23" s="38" t="s">
        <v>321</v>
      </c>
      <c r="C23" s="39" t="s">
        <v>326</v>
      </c>
      <c r="D23" s="85" t="s">
        <v>327</v>
      </c>
      <c r="E23" s="41">
        <v>1</v>
      </c>
      <c r="F23" s="54" t="s">
        <v>46</v>
      </c>
      <c r="G23" s="38">
        <v>1</v>
      </c>
      <c r="H23" s="53">
        <v>2000</v>
      </c>
      <c r="I23" s="53">
        <f>E23*G23*H23</f>
        <v>2000</v>
      </c>
      <c r="J23" s="38"/>
    </row>
    <row r="24" ht="34" customHeight="1" spans="1:10">
      <c r="A24" s="49">
        <v>19</v>
      </c>
      <c r="B24" s="38" t="s">
        <v>321</v>
      </c>
      <c r="C24" s="86"/>
      <c r="D24" s="85"/>
      <c r="E24" s="41">
        <v>200</v>
      </c>
      <c r="F24" s="54" t="s">
        <v>328</v>
      </c>
      <c r="G24" s="38">
        <v>1</v>
      </c>
      <c r="H24" s="53">
        <v>50</v>
      </c>
      <c r="I24" s="53">
        <f>E24*G24*H24</f>
        <v>10000</v>
      </c>
      <c r="J24" s="38"/>
    </row>
    <row r="25" ht="15.6" spans="1:10">
      <c r="A25" s="49">
        <v>20</v>
      </c>
      <c r="B25" s="34" t="s">
        <v>120</v>
      </c>
      <c r="C25" s="34"/>
      <c r="D25" s="34"/>
      <c r="E25" s="34"/>
      <c r="F25" s="34"/>
      <c r="G25" s="34"/>
      <c r="H25" s="34"/>
      <c r="I25" s="35">
        <f>SUM(I21:I24)</f>
        <v>51560</v>
      </c>
      <c r="J25" s="34"/>
    </row>
    <row r="26" ht="15.6" spans="1:10">
      <c r="A26" s="49">
        <v>21</v>
      </c>
      <c r="B26" s="34" t="s">
        <v>329</v>
      </c>
      <c r="C26" s="34"/>
      <c r="D26" s="34"/>
      <c r="E26" s="34"/>
      <c r="F26" s="34"/>
      <c r="G26" s="34"/>
      <c r="H26" s="34"/>
      <c r="I26" s="34"/>
      <c r="J26" s="34"/>
    </row>
    <row r="27" ht="30" spans="1:10">
      <c r="A27" s="49">
        <v>22</v>
      </c>
      <c r="B27" s="38" t="s">
        <v>16</v>
      </c>
      <c r="C27" s="41" t="s">
        <v>330</v>
      </c>
      <c r="D27" s="41"/>
      <c r="E27" s="41">
        <v>1</v>
      </c>
      <c r="F27" s="57" t="s">
        <v>191</v>
      </c>
      <c r="G27" s="38">
        <v>1</v>
      </c>
      <c r="H27" s="56">
        <v>5000</v>
      </c>
      <c r="I27" s="53">
        <f>E27*G27*H27</f>
        <v>5000</v>
      </c>
      <c r="J27" s="38"/>
    </row>
    <row r="28" ht="30" spans="1:10">
      <c r="A28" s="49">
        <v>23</v>
      </c>
      <c r="B28" s="38" t="s">
        <v>16</v>
      </c>
      <c r="C28" s="41" t="s">
        <v>331</v>
      </c>
      <c r="D28" s="87"/>
      <c r="E28" s="41">
        <v>1</v>
      </c>
      <c r="F28" s="57" t="s">
        <v>191</v>
      </c>
      <c r="G28" s="38">
        <v>1</v>
      </c>
      <c r="H28" s="56">
        <v>6400</v>
      </c>
      <c r="I28" s="53">
        <f>E28*G28*H28</f>
        <v>6400</v>
      </c>
      <c r="J28" s="38"/>
    </row>
    <row r="29" ht="15.6" spans="1:10">
      <c r="A29" s="49">
        <v>24</v>
      </c>
      <c r="B29" s="34" t="s">
        <v>120</v>
      </c>
      <c r="C29" s="34"/>
      <c r="D29" s="34"/>
      <c r="E29" s="34"/>
      <c r="F29" s="34"/>
      <c r="G29" s="34"/>
      <c r="H29" s="34"/>
      <c r="I29" s="35">
        <f>SUM(I27:I28)</f>
        <v>11400</v>
      </c>
      <c r="J29" s="34"/>
    </row>
    <row r="30" ht="15.6" spans="1:10">
      <c r="A30" s="49">
        <v>25</v>
      </c>
      <c r="B30" s="34" t="s">
        <v>16</v>
      </c>
      <c r="C30" s="34"/>
      <c r="D30" s="34"/>
      <c r="E30" s="34"/>
      <c r="F30" s="34"/>
      <c r="G30" s="34"/>
      <c r="H30" s="34"/>
      <c r="I30" s="34"/>
      <c r="J30" s="34"/>
    </row>
    <row r="31" ht="45" spans="1:10">
      <c r="A31" s="49">
        <v>27</v>
      </c>
      <c r="B31" s="38" t="s">
        <v>31</v>
      </c>
      <c r="C31" s="41" t="s">
        <v>332</v>
      </c>
      <c r="D31" s="40" t="s">
        <v>333</v>
      </c>
      <c r="E31" s="41">
        <v>4</v>
      </c>
      <c r="F31" s="54" t="s">
        <v>334</v>
      </c>
      <c r="G31" s="38">
        <v>1</v>
      </c>
      <c r="H31" s="56">
        <v>1000</v>
      </c>
      <c r="I31" s="53">
        <f>E31*G31*H31</f>
        <v>4000</v>
      </c>
      <c r="J31" s="38"/>
    </row>
    <row r="32" ht="30" spans="1:10">
      <c r="A32" s="49">
        <v>28</v>
      </c>
      <c r="B32" s="38" t="s">
        <v>31</v>
      </c>
      <c r="C32" s="41" t="s">
        <v>335</v>
      </c>
      <c r="D32" s="40" t="s">
        <v>336</v>
      </c>
      <c r="E32" s="41">
        <v>2</v>
      </c>
      <c r="F32" s="54" t="s">
        <v>337</v>
      </c>
      <c r="G32" s="38">
        <v>1</v>
      </c>
      <c r="H32" s="56">
        <v>49800</v>
      </c>
      <c r="I32" s="53">
        <f>E32*G32*H32</f>
        <v>99600</v>
      </c>
      <c r="J32" s="38" t="s">
        <v>338</v>
      </c>
    </row>
    <row r="33" ht="15.6" spans="1:10">
      <c r="A33" s="49">
        <v>29</v>
      </c>
      <c r="B33" s="34" t="s">
        <v>120</v>
      </c>
      <c r="C33" s="34"/>
      <c r="D33" s="34"/>
      <c r="E33" s="34"/>
      <c r="F33" s="34"/>
      <c r="G33" s="34"/>
      <c r="H33" s="34"/>
      <c r="I33" s="35">
        <f>SUM(I31:I32)</f>
        <v>103600</v>
      </c>
      <c r="J33" s="34"/>
    </row>
    <row r="34" ht="15.6" spans="1:10">
      <c r="A34" s="49">
        <v>30</v>
      </c>
      <c r="B34" s="44" t="s">
        <v>17</v>
      </c>
      <c r="C34" s="44"/>
      <c r="D34" s="44"/>
      <c r="E34" s="44"/>
      <c r="F34" s="44"/>
      <c r="G34" s="44"/>
      <c r="H34" s="44"/>
      <c r="I34" s="35">
        <f>I19+I25+I29+I33</f>
        <v>239360</v>
      </c>
      <c r="J34" s="49"/>
    </row>
    <row r="35" ht="22.8" spans="1:10">
      <c r="A35" s="23"/>
      <c r="B35" s="23"/>
      <c r="C35" s="23"/>
      <c r="D35" s="23"/>
      <c r="E35" s="23"/>
      <c r="F35" s="23"/>
      <c r="G35" s="23"/>
      <c r="H35" s="24"/>
      <c r="I35" s="24"/>
      <c r="J35" s="23"/>
    </row>
    <row r="36" ht="22.8" spans="1:10">
      <c r="A36" s="23"/>
      <c r="B36" s="23"/>
      <c r="C36" s="23"/>
      <c r="D36" s="23"/>
      <c r="E36" s="23"/>
      <c r="F36" s="23"/>
      <c r="G36" s="23"/>
      <c r="H36" s="24"/>
      <c r="I36" s="24"/>
      <c r="J36" s="23"/>
    </row>
    <row r="37" ht="22.8" spans="1:10">
      <c r="A37" s="23"/>
      <c r="B37" s="23"/>
      <c r="C37" s="23"/>
      <c r="D37" s="23"/>
      <c r="E37" s="23"/>
      <c r="F37" s="23"/>
      <c r="G37" s="23"/>
      <c r="H37" s="24"/>
      <c r="I37" s="24"/>
      <c r="J37" s="23"/>
    </row>
    <row r="38" ht="22.8" spans="1:10">
      <c r="A38" s="23"/>
      <c r="B38" s="23"/>
      <c r="C38" s="23"/>
      <c r="D38" s="23"/>
      <c r="E38" s="23"/>
      <c r="F38" s="23"/>
      <c r="G38" s="23"/>
      <c r="H38" s="24"/>
      <c r="I38" s="24"/>
      <c r="J38" s="23"/>
    </row>
    <row r="39" ht="22.8" spans="1:10">
      <c r="A39" s="23"/>
      <c r="B39" s="23"/>
      <c r="C39" s="23"/>
      <c r="D39" s="23"/>
      <c r="E39" s="23"/>
      <c r="F39" s="23"/>
      <c r="G39" s="23"/>
      <c r="H39" s="24"/>
      <c r="I39" s="24"/>
      <c r="J39" s="23"/>
    </row>
    <row r="40" ht="22.8" spans="1:10">
      <c r="A40" s="23"/>
      <c r="B40" s="23"/>
      <c r="C40" s="23"/>
      <c r="D40" s="23"/>
      <c r="E40" s="23"/>
      <c r="F40" s="23"/>
      <c r="G40" s="23"/>
      <c r="H40" s="24"/>
      <c r="I40" s="24"/>
      <c r="J40" s="23"/>
    </row>
    <row r="41" ht="22.8" spans="1:10">
      <c r="A41" s="23"/>
      <c r="B41" s="23"/>
      <c r="C41" s="23"/>
      <c r="D41" s="23"/>
      <c r="E41" s="23"/>
      <c r="F41" s="23"/>
      <c r="G41" s="23"/>
      <c r="H41" s="24"/>
      <c r="I41" s="24"/>
      <c r="J41" s="23"/>
    </row>
    <row r="42" ht="22.8" spans="1:10">
      <c r="A42" s="23"/>
      <c r="B42" s="23"/>
      <c r="C42" s="23"/>
      <c r="D42" s="23"/>
      <c r="E42" s="23"/>
      <c r="F42" s="23"/>
      <c r="G42" s="23"/>
      <c r="H42" s="24"/>
      <c r="I42" s="24"/>
      <c r="J42" s="23"/>
    </row>
    <row r="43" ht="22.8" spans="1:10">
      <c r="A43" s="23"/>
      <c r="B43" s="23"/>
      <c r="C43" s="23"/>
      <c r="D43" s="23"/>
      <c r="E43" s="23"/>
      <c r="F43" s="23"/>
      <c r="G43" s="23"/>
      <c r="H43" s="24"/>
      <c r="I43" s="24"/>
      <c r="J43" s="23"/>
    </row>
    <row r="44" ht="22.8" spans="1:10">
      <c r="A44" s="23"/>
      <c r="B44" s="23"/>
      <c r="C44" s="23"/>
      <c r="D44" s="23"/>
      <c r="E44" s="23"/>
      <c r="F44" s="23"/>
      <c r="G44" s="23"/>
      <c r="H44" s="24"/>
      <c r="I44" s="24"/>
      <c r="J44" s="23"/>
    </row>
    <row r="45" ht="22.8" spans="1:10">
      <c r="A45" s="23"/>
      <c r="B45" s="23"/>
      <c r="C45" s="23"/>
      <c r="D45" s="23"/>
      <c r="E45" s="23"/>
      <c r="F45" s="23"/>
      <c r="G45" s="23"/>
      <c r="H45" s="24"/>
      <c r="I45" s="24"/>
      <c r="J45" s="23"/>
    </row>
    <row r="46" ht="22.8" spans="1:10">
      <c r="A46" s="23"/>
      <c r="B46" s="23"/>
      <c r="C46" s="23"/>
      <c r="D46" s="23"/>
      <c r="E46" s="23"/>
      <c r="F46" s="23"/>
      <c r="G46" s="23"/>
      <c r="H46" s="24"/>
      <c r="I46" s="24"/>
      <c r="J46" s="23"/>
    </row>
    <row r="47" ht="22.8" spans="1:10">
      <c r="A47" s="23"/>
      <c r="B47" s="23"/>
      <c r="C47" s="23"/>
      <c r="D47" s="23"/>
      <c r="E47" s="23"/>
      <c r="F47" s="23"/>
      <c r="G47" s="23"/>
      <c r="H47" s="24"/>
      <c r="I47" s="24"/>
      <c r="J47" s="23"/>
    </row>
    <row r="48" ht="22.8" spans="1:10">
      <c r="A48" s="23"/>
      <c r="B48" s="23"/>
      <c r="C48" s="23"/>
      <c r="D48" s="23"/>
      <c r="E48" s="23"/>
      <c r="F48" s="23"/>
      <c r="G48" s="23"/>
      <c r="H48" s="24"/>
      <c r="I48" s="24"/>
      <c r="J48" s="23"/>
    </row>
    <row r="49" ht="22.8" spans="1:10">
      <c r="A49" s="23"/>
      <c r="B49" s="23"/>
      <c r="C49" s="23"/>
      <c r="D49" s="23"/>
      <c r="E49" s="23"/>
      <c r="F49" s="23"/>
      <c r="G49" s="23"/>
      <c r="H49" s="24"/>
      <c r="I49" s="24"/>
      <c r="J49" s="23"/>
    </row>
    <row r="50" ht="22.8" spans="1:10">
      <c r="A50" s="23"/>
      <c r="B50" s="23"/>
      <c r="C50" s="23"/>
      <c r="D50" s="23"/>
      <c r="E50" s="23"/>
      <c r="F50" s="23"/>
      <c r="G50" s="23"/>
      <c r="H50" s="24"/>
      <c r="I50" s="24"/>
      <c r="J50" s="23"/>
    </row>
    <row r="51" ht="22.8" spans="1:10">
      <c r="A51" s="23"/>
      <c r="B51" s="23"/>
      <c r="C51" s="23"/>
      <c r="D51" s="23"/>
      <c r="E51" s="23"/>
      <c r="F51" s="23"/>
      <c r="G51" s="23"/>
      <c r="H51" s="24"/>
      <c r="I51" s="24"/>
      <c r="J51" s="23"/>
    </row>
    <row r="52" ht="22.8" spans="1:10">
      <c r="A52" s="23"/>
      <c r="B52" s="23"/>
      <c r="C52" s="23"/>
      <c r="D52" s="23"/>
      <c r="E52" s="23"/>
      <c r="F52" s="23"/>
      <c r="G52" s="23"/>
      <c r="H52" s="24"/>
      <c r="I52" s="24"/>
      <c r="J52" s="23"/>
    </row>
    <row r="53" ht="22.8" spans="1:10">
      <c r="A53" s="23"/>
      <c r="B53" s="23"/>
      <c r="C53" s="23"/>
      <c r="D53" s="23"/>
      <c r="E53" s="23"/>
      <c r="F53" s="23"/>
      <c r="G53" s="23"/>
      <c r="H53" s="24"/>
      <c r="I53" s="24"/>
      <c r="J53" s="23"/>
    </row>
    <row r="54" ht="22.8" spans="1:10">
      <c r="A54" s="23"/>
      <c r="B54" s="23"/>
      <c r="C54" s="23"/>
      <c r="D54" s="23"/>
      <c r="E54" s="23"/>
      <c r="F54" s="23"/>
      <c r="G54" s="23"/>
      <c r="H54" s="24"/>
      <c r="I54" s="24"/>
      <c r="J54" s="23"/>
    </row>
    <row r="55" ht="22.8" spans="1:10">
      <c r="A55" s="23"/>
      <c r="B55" s="23"/>
      <c r="C55" s="23"/>
      <c r="D55" s="23"/>
      <c r="E55" s="23"/>
      <c r="F55" s="23"/>
      <c r="G55" s="23"/>
      <c r="H55" s="24"/>
      <c r="I55" s="24"/>
      <c r="J55" s="23"/>
    </row>
    <row r="56" ht="22.8" spans="1:10">
      <c r="A56" s="23"/>
      <c r="B56" s="23"/>
      <c r="C56" s="23"/>
      <c r="D56" s="23"/>
      <c r="E56" s="23"/>
      <c r="F56" s="23"/>
      <c r="G56" s="23"/>
      <c r="H56" s="24"/>
      <c r="I56" s="24"/>
      <c r="J56" s="23"/>
    </row>
    <row r="57" ht="22.8" spans="1:10">
      <c r="A57" s="23"/>
      <c r="B57" s="23"/>
      <c r="C57" s="23"/>
      <c r="D57" s="23"/>
      <c r="E57" s="23"/>
      <c r="F57" s="23"/>
      <c r="G57" s="23"/>
      <c r="H57" s="24"/>
      <c r="I57" s="24"/>
      <c r="J57" s="23"/>
    </row>
    <row r="58" ht="22.8" spans="1:10">
      <c r="A58" s="23"/>
      <c r="B58" s="23"/>
      <c r="C58" s="23"/>
      <c r="D58" s="23"/>
      <c r="E58" s="23"/>
      <c r="F58" s="23"/>
      <c r="G58" s="23"/>
      <c r="H58" s="24"/>
      <c r="I58" s="24"/>
      <c r="J58" s="23"/>
    </row>
    <row r="59" ht="22.8" spans="1:10">
      <c r="A59" s="23"/>
      <c r="B59" s="23"/>
      <c r="C59" s="23"/>
      <c r="D59" s="23"/>
      <c r="E59" s="23"/>
      <c r="F59" s="23"/>
      <c r="G59" s="23"/>
      <c r="H59" s="24"/>
      <c r="I59" s="24"/>
      <c r="J59" s="23"/>
    </row>
    <row r="60" ht="22.8" spans="1:10">
      <c r="A60" s="23"/>
      <c r="B60" s="23"/>
      <c r="C60" s="23"/>
      <c r="D60" s="23"/>
      <c r="E60" s="23"/>
      <c r="F60" s="23"/>
      <c r="G60" s="23"/>
      <c r="H60" s="24"/>
      <c r="I60" s="24"/>
      <c r="J60" s="23"/>
    </row>
    <row r="61" ht="22.8" spans="1:10">
      <c r="A61" s="23"/>
      <c r="B61" s="23"/>
      <c r="C61" s="23"/>
      <c r="D61" s="23"/>
      <c r="E61" s="23"/>
      <c r="F61" s="23"/>
      <c r="G61" s="23"/>
      <c r="H61" s="24"/>
      <c r="I61" s="24"/>
      <c r="J61" s="23"/>
    </row>
    <row r="62" ht="22.8" spans="1:10">
      <c r="A62" s="23"/>
      <c r="B62" s="23"/>
      <c r="C62" s="23"/>
      <c r="D62" s="23"/>
      <c r="E62" s="23"/>
      <c r="F62" s="23"/>
      <c r="G62" s="23"/>
      <c r="H62" s="24"/>
      <c r="I62" s="24"/>
      <c r="J62" s="23"/>
    </row>
    <row r="63" ht="22.8" spans="1:10">
      <c r="A63" s="23"/>
      <c r="B63" s="23"/>
      <c r="C63" s="23"/>
      <c r="D63" s="23"/>
      <c r="E63" s="23"/>
      <c r="F63" s="23"/>
      <c r="G63" s="23"/>
      <c r="H63" s="24"/>
      <c r="I63" s="24"/>
      <c r="J63" s="23"/>
    </row>
    <row r="64" ht="22.8" spans="1:10">
      <c r="A64" s="23"/>
      <c r="B64" s="23"/>
      <c r="C64" s="23"/>
      <c r="D64" s="23"/>
      <c r="E64" s="23"/>
      <c r="F64" s="23"/>
      <c r="G64" s="23"/>
      <c r="H64" s="24"/>
      <c r="I64" s="24"/>
      <c r="J64" s="23"/>
    </row>
    <row r="65" ht="22.8" spans="1:10">
      <c r="A65" s="23"/>
      <c r="B65" s="23"/>
      <c r="C65" s="23"/>
      <c r="D65" s="23"/>
      <c r="E65" s="23"/>
      <c r="F65" s="23"/>
      <c r="G65" s="23"/>
      <c r="H65" s="24"/>
      <c r="I65" s="24"/>
      <c r="J65" s="23"/>
    </row>
    <row r="66" ht="22.8" spans="1:10">
      <c r="A66" s="23"/>
      <c r="B66" s="23"/>
      <c r="C66" s="23"/>
      <c r="D66" s="23"/>
      <c r="E66" s="23"/>
      <c r="F66" s="23"/>
      <c r="G66" s="23"/>
      <c r="H66" s="24"/>
      <c r="I66" s="24"/>
      <c r="J66" s="23"/>
    </row>
    <row r="67" ht="22.8" spans="1:10">
      <c r="A67" s="23"/>
      <c r="B67" s="23"/>
      <c r="C67" s="23"/>
      <c r="D67" s="23"/>
      <c r="E67" s="23"/>
      <c r="F67" s="23"/>
      <c r="G67" s="23"/>
      <c r="H67" s="24"/>
      <c r="I67" s="24"/>
      <c r="J67" s="23"/>
    </row>
    <row r="68" ht="22.8" spans="1:10">
      <c r="A68" s="23"/>
      <c r="B68" s="23"/>
      <c r="C68" s="23"/>
      <c r="D68" s="23"/>
      <c r="E68" s="23"/>
      <c r="F68" s="23"/>
      <c r="G68" s="23"/>
      <c r="H68" s="24"/>
      <c r="I68" s="24"/>
      <c r="J68" s="23"/>
    </row>
    <row r="69" ht="22.8" spans="1:10">
      <c r="A69" s="23"/>
      <c r="B69" s="23"/>
      <c r="C69" s="23"/>
      <c r="D69" s="23"/>
      <c r="E69" s="23"/>
      <c r="F69" s="23"/>
      <c r="G69" s="23"/>
      <c r="H69" s="24"/>
      <c r="I69" s="24"/>
      <c r="J69" s="23"/>
    </row>
    <row r="70" ht="22.8" spans="1:10">
      <c r="A70" s="23"/>
      <c r="B70" s="23"/>
      <c r="C70" s="23"/>
      <c r="D70" s="23"/>
      <c r="E70" s="23"/>
      <c r="F70" s="23"/>
      <c r="G70" s="23"/>
      <c r="H70" s="24"/>
      <c r="I70" s="24"/>
      <c r="J70" s="23"/>
    </row>
    <row r="71" ht="22.8" spans="1:10">
      <c r="A71" s="23"/>
      <c r="B71" s="23"/>
      <c r="C71" s="23"/>
      <c r="D71" s="23"/>
      <c r="E71" s="23"/>
      <c r="F71" s="23"/>
      <c r="G71" s="23"/>
      <c r="H71" s="24"/>
      <c r="I71" s="24"/>
      <c r="J71" s="23"/>
    </row>
    <row r="72" ht="22.8" spans="1:10">
      <c r="A72" s="23"/>
      <c r="B72" s="23"/>
      <c r="C72" s="23"/>
      <c r="D72" s="23"/>
      <c r="E72" s="23"/>
      <c r="F72" s="23"/>
      <c r="G72" s="23"/>
      <c r="H72" s="24"/>
      <c r="I72" s="24"/>
      <c r="J72" s="23"/>
    </row>
    <row r="73" ht="22.8" spans="1:10">
      <c r="A73" s="23"/>
      <c r="B73" s="23"/>
      <c r="C73" s="23"/>
      <c r="D73" s="23"/>
      <c r="E73" s="23"/>
      <c r="F73" s="23"/>
      <c r="G73" s="23"/>
      <c r="H73" s="24"/>
      <c r="I73" s="24"/>
      <c r="J73" s="23"/>
    </row>
    <row r="74" ht="22.8" spans="1:10">
      <c r="A74" s="23"/>
      <c r="B74" s="23"/>
      <c r="C74" s="23"/>
      <c r="D74" s="23"/>
      <c r="E74" s="23"/>
      <c r="F74" s="23"/>
      <c r="G74" s="23"/>
      <c r="H74" s="24"/>
      <c r="I74" s="24"/>
      <c r="J74" s="23"/>
    </row>
    <row r="75" ht="22.8" spans="1:10">
      <c r="A75" s="23"/>
      <c r="B75" s="23"/>
      <c r="C75" s="23"/>
      <c r="D75" s="23"/>
      <c r="E75" s="23"/>
      <c r="F75" s="23"/>
      <c r="G75" s="23"/>
      <c r="H75" s="24"/>
      <c r="I75" s="24"/>
      <c r="J75" s="23"/>
    </row>
    <row r="76" ht="22.8" spans="1:10">
      <c r="A76" s="23"/>
      <c r="B76" s="23"/>
      <c r="C76" s="23"/>
      <c r="D76" s="23"/>
      <c r="E76" s="23"/>
      <c r="F76" s="23"/>
      <c r="G76" s="23"/>
      <c r="H76" s="24"/>
      <c r="I76" s="24"/>
      <c r="J76" s="23"/>
    </row>
    <row r="77" ht="22.8" spans="1:10">
      <c r="A77" s="23"/>
      <c r="B77" s="23"/>
      <c r="C77" s="23"/>
      <c r="D77" s="23"/>
      <c r="E77" s="23"/>
      <c r="F77" s="23"/>
      <c r="G77" s="23"/>
      <c r="H77" s="24"/>
      <c r="I77" s="24"/>
      <c r="J77" s="23"/>
    </row>
    <row r="78" ht="22.8" spans="1:10">
      <c r="A78" s="23"/>
      <c r="B78" s="23"/>
      <c r="C78" s="23"/>
      <c r="D78" s="23"/>
      <c r="E78" s="23"/>
      <c r="F78" s="23"/>
      <c r="G78" s="23"/>
      <c r="H78" s="24"/>
      <c r="I78" s="24"/>
      <c r="J78" s="23"/>
    </row>
    <row r="79" ht="22.8" spans="1:10">
      <c r="A79" s="23"/>
      <c r="B79" s="23"/>
      <c r="C79" s="23"/>
      <c r="D79" s="23"/>
      <c r="E79" s="23"/>
      <c r="F79" s="23"/>
      <c r="G79" s="23"/>
      <c r="H79" s="24"/>
      <c r="I79" s="24"/>
      <c r="J79" s="23"/>
    </row>
    <row r="80" ht="22.8" spans="1:10">
      <c r="A80" s="23"/>
      <c r="B80" s="23"/>
      <c r="C80" s="23"/>
      <c r="D80" s="23"/>
      <c r="E80" s="23"/>
      <c r="F80" s="23"/>
      <c r="G80" s="23"/>
      <c r="H80" s="24"/>
      <c r="I80" s="24"/>
      <c r="J80" s="23"/>
    </row>
    <row r="81" ht="22.8" spans="1:10">
      <c r="A81" s="23"/>
      <c r="B81" s="23"/>
      <c r="C81" s="23"/>
      <c r="D81" s="23"/>
      <c r="E81" s="23"/>
      <c r="F81" s="23"/>
      <c r="G81" s="23"/>
      <c r="H81" s="24"/>
      <c r="I81" s="24"/>
      <c r="J81" s="23"/>
    </row>
    <row r="82" ht="22.8" spans="1:10">
      <c r="A82" s="23"/>
      <c r="B82" s="23"/>
      <c r="C82" s="23"/>
      <c r="D82" s="23"/>
      <c r="E82" s="23"/>
      <c r="F82" s="23"/>
      <c r="G82" s="23"/>
      <c r="H82" s="24"/>
      <c r="I82" s="24"/>
      <c r="J82" s="23"/>
    </row>
    <row r="83" ht="22.8" spans="1:10">
      <c r="A83" s="23"/>
      <c r="B83" s="23"/>
      <c r="C83" s="23"/>
      <c r="D83" s="23"/>
      <c r="E83" s="23"/>
      <c r="F83" s="23"/>
      <c r="G83" s="23"/>
      <c r="H83" s="24"/>
      <c r="I83" s="24"/>
      <c r="J83" s="23"/>
    </row>
    <row r="84" ht="22.8" spans="1:10">
      <c r="A84" s="23"/>
      <c r="B84" s="23"/>
      <c r="C84" s="23"/>
      <c r="D84" s="23"/>
      <c r="E84" s="23"/>
      <c r="F84" s="23"/>
      <c r="G84" s="23"/>
      <c r="H84" s="24"/>
      <c r="I84" s="24"/>
      <c r="J84" s="23"/>
    </row>
    <row r="85" ht="22.8" spans="1:10">
      <c r="A85" s="23"/>
      <c r="B85" s="23"/>
      <c r="C85" s="23"/>
      <c r="D85" s="23"/>
      <c r="E85" s="23"/>
      <c r="F85" s="23"/>
      <c r="G85" s="23"/>
      <c r="H85" s="24"/>
      <c r="I85" s="24"/>
      <c r="J85" s="23"/>
    </row>
    <row r="86" ht="22.8" spans="1:10">
      <c r="A86" s="23"/>
      <c r="B86" s="23"/>
      <c r="C86" s="23"/>
      <c r="D86" s="23"/>
      <c r="E86" s="23"/>
      <c r="F86" s="23"/>
      <c r="G86" s="23"/>
      <c r="H86" s="24"/>
      <c r="I86" s="24"/>
      <c r="J86" s="23"/>
    </row>
    <row r="87" ht="22.8" spans="1:10">
      <c r="A87" s="23"/>
      <c r="B87" s="23"/>
      <c r="C87" s="23"/>
      <c r="D87" s="23"/>
      <c r="E87" s="23"/>
      <c r="F87" s="23"/>
      <c r="G87" s="23"/>
      <c r="H87" s="24"/>
      <c r="I87" s="24"/>
      <c r="J87" s="23"/>
    </row>
    <row r="88" ht="22.8" spans="1:10">
      <c r="A88" s="23"/>
      <c r="B88" s="23"/>
      <c r="C88" s="23"/>
      <c r="D88" s="23"/>
      <c r="E88" s="23"/>
      <c r="F88" s="23"/>
      <c r="G88" s="23"/>
      <c r="H88" s="24"/>
      <c r="I88" s="24"/>
      <c r="J88" s="23"/>
    </row>
    <row r="89" ht="22.8" spans="1:10">
      <c r="A89" s="23"/>
      <c r="B89" s="23"/>
      <c r="C89" s="23"/>
      <c r="D89" s="23"/>
      <c r="E89" s="23"/>
      <c r="F89" s="23"/>
      <c r="G89" s="23"/>
      <c r="H89" s="24"/>
      <c r="I89" s="24"/>
      <c r="J89" s="23"/>
    </row>
    <row r="90" ht="22.8" spans="1:10">
      <c r="A90" s="23"/>
      <c r="B90" s="23"/>
      <c r="C90" s="23"/>
      <c r="D90" s="23"/>
      <c r="E90" s="23"/>
      <c r="F90" s="23"/>
      <c r="G90" s="23"/>
      <c r="H90" s="24"/>
      <c r="I90" s="24"/>
      <c r="J90" s="23"/>
    </row>
    <row r="91" ht="22.8" spans="1:10">
      <c r="A91" s="23"/>
      <c r="B91" s="23"/>
      <c r="C91" s="23"/>
      <c r="D91" s="23"/>
      <c r="E91" s="23"/>
      <c r="F91" s="23"/>
      <c r="G91" s="23"/>
      <c r="H91" s="24"/>
      <c r="I91" s="24"/>
      <c r="J91" s="23"/>
    </row>
    <row r="92" ht="22.8" spans="1:10">
      <c r="A92" s="23"/>
      <c r="B92" s="23"/>
      <c r="C92" s="23"/>
      <c r="D92" s="23"/>
      <c r="E92" s="23"/>
      <c r="F92" s="23"/>
      <c r="G92" s="23"/>
      <c r="H92" s="24"/>
      <c r="I92" s="24"/>
      <c r="J92" s="23"/>
    </row>
    <row r="93" ht="22.8" spans="1:10">
      <c r="A93" s="23"/>
      <c r="B93" s="23"/>
      <c r="C93" s="23"/>
      <c r="D93" s="23"/>
      <c r="E93" s="23"/>
      <c r="F93" s="23"/>
      <c r="G93" s="23"/>
      <c r="H93" s="24"/>
      <c r="I93" s="24"/>
      <c r="J93" s="23"/>
    </row>
    <row r="94" ht="22.8" spans="1:10">
      <c r="A94" s="23"/>
      <c r="B94" s="23"/>
      <c r="C94" s="23"/>
      <c r="D94" s="23"/>
      <c r="E94" s="23"/>
      <c r="F94" s="23"/>
      <c r="G94" s="23"/>
      <c r="H94" s="24"/>
      <c r="I94" s="24"/>
      <c r="J94" s="23"/>
    </row>
    <row r="95" ht="22.8" spans="1:10">
      <c r="A95" s="23"/>
      <c r="B95" s="23"/>
      <c r="C95" s="23"/>
      <c r="D95" s="23"/>
      <c r="E95" s="23"/>
      <c r="F95" s="23"/>
      <c r="G95" s="23"/>
      <c r="H95" s="24"/>
      <c r="I95" s="24"/>
      <c r="J95" s="23"/>
    </row>
    <row r="96" ht="22.8" spans="1:10">
      <c r="A96" s="23"/>
      <c r="B96" s="23"/>
      <c r="C96" s="23"/>
      <c r="D96" s="23"/>
      <c r="E96" s="23"/>
      <c r="F96" s="23"/>
      <c r="G96" s="23"/>
      <c r="H96" s="24"/>
      <c r="I96" s="24"/>
      <c r="J96" s="23"/>
    </row>
    <row r="97" ht="22.8" spans="1:10">
      <c r="A97" s="23"/>
      <c r="B97" s="23"/>
      <c r="C97" s="23"/>
      <c r="D97" s="23"/>
      <c r="E97" s="23"/>
      <c r="F97" s="23"/>
      <c r="G97" s="23"/>
      <c r="H97" s="24"/>
      <c r="I97" s="24"/>
      <c r="J97" s="23"/>
    </row>
    <row r="98" ht="22.8" spans="1:10">
      <c r="A98" s="23"/>
      <c r="B98" s="23"/>
      <c r="C98" s="23"/>
      <c r="D98" s="23"/>
      <c r="E98" s="23"/>
      <c r="F98" s="23"/>
      <c r="G98" s="23"/>
      <c r="H98" s="24"/>
      <c r="I98" s="24"/>
      <c r="J98" s="23"/>
    </row>
    <row r="99" ht="22.8" spans="1:10">
      <c r="A99" s="23"/>
      <c r="B99" s="23"/>
      <c r="C99" s="23"/>
      <c r="D99" s="23"/>
      <c r="E99" s="23"/>
      <c r="F99" s="23"/>
      <c r="G99" s="23"/>
      <c r="H99" s="24"/>
      <c r="I99" s="24"/>
      <c r="J99" s="23"/>
    </row>
    <row r="100" ht="22.8" spans="1:10">
      <c r="A100" s="23"/>
      <c r="B100" s="23"/>
      <c r="C100" s="23"/>
      <c r="D100" s="23"/>
      <c r="E100" s="23"/>
      <c r="F100" s="23"/>
      <c r="G100" s="23"/>
      <c r="H100" s="24"/>
      <c r="I100" s="24"/>
      <c r="J100" s="23"/>
    </row>
    <row r="101" ht="22.8" spans="1:10">
      <c r="A101" s="23"/>
      <c r="B101" s="23"/>
      <c r="C101" s="23"/>
      <c r="D101" s="23"/>
      <c r="E101" s="23"/>
      <c r="F101" s="23"/>
      <c r="G101" s="23"/>
      <c r="H101" s="24"/>
      <c r="I101" s="24"/>
      <c r="J101" s="23"/>
    </row>
    <row r="102" ht="22.8" spans="1:10">
      <c r="A102" s="23"/>
      <c r="B102" s="23"/>
      <c r="C102" s="23"/>
      <c r="D102" s="23"/>
      <c r="E102" s="23"/>
      <c r="F102" s="23"/>
      <c r="G102" s="23"/>
      <c r="H102" s="24"/>
      <c r="I102" s="24"/>
      <c r="J102" s="23"/>
    </row>
    <row r="103" ht="22.8" spans="1:10">
      <c r="A103" s="23"/>
      <c r="B103" s="23"/>
      <c r="C103" s="23"/>
      <c r="D103" s="23"/>
      <c r="E103" s="23"/>
      <c r="F103" s="23"/>
      <c r="G103" s="23"/>
      <c r="H103" s="24"/>
      <c r="I103" s="24"/>
      <c r="J103" s="23"/>
    </row>
    <row r="104" ht="22.8" spans="1:10">
      <c r="A104" s="23"/>
      <c r="B104" s="23"/>
      <c r="C104" s="23"/>
      <c r="D104" s="23"/>
      <c r="E104" s="23"/>
      <c r="F104" s="23"/>
      <c r="G104" s="23"/>
      <c r="H104" s="24"/>
      <c r="I104" s="24"/>
      <c r="J104" s="23"/>
    </row>
    <row r="105" ht="22.8" spans="1:10">
      <c r="A105" s="23"/>
      <c r="B105" s="23"/>
      <c r="C105" s="23"/>
      <c r="D105" s="23"/>
      <c r="E105" s="23"/>
      <c r="F105" s="23"/>
      <c r="G105" s="23"/>
      <c r="H105" s="24"/>
      <c r="I105" s="24"/>
      <c r="J105" s="23"/>
    </row>
    <row r="106" ht="22.8" spans="1:10">
      <c r="A106" s="23"/>
      <c r="B106" s="23"/>
      <c r="C106" s="23"/>
      <c r="D106" s="23"/>
      <c r="E106" s="23"/>
      <c r="F106" s="23"/>
      <c r="G106" s="23"/>
      <c r="H106" s="24"/>
      <c r="I106" s="24"/>
      <c r="J106" s="23"/>
    </row>
    <row r="107" ht="22.8" spans="1:10">
      <c r="A107" s="23"/>
      <c r="B107" s="23"/>
      <c r="C107" s="23"/>
      <c r="D107" s="23"/>
      <c r="E107" s="23"/>
      <c r="F107" s="23"/>
      <c r="G107" s="23"/>
      <c r="H107" s="24"/>
      <c r="I107" s="24"/>
      <c r="J107" s="23"/>
    </row>
    <row r="108" ht="22.8" spans="1:10">
      <c r="A108" s="23"/>
      <c r="B108" s="23"/>
      <c r="C108" s="23"/>
      <c r="D108" s="23"/>
      <c r="E108" s="23"/>
      <c r="F108" s="23"/>
      <c r="G108" s="23"/>
      <c r="H108" s="24"/>
      <c r="I108" s="24"/>
      <c r="J108" s="23"/>
    </row>
    <row r="109" ht="22.8" spans="1:10">
      <c r="A109" s="23"/>
      <c r="B109" s="23"/>
      <c r="C109" s="23"/>
      <c r="D109" s="23"/>
      <c r="E109" s="23"/>
      <c r="F109" s="23"/>
      <c r="G109" s="23"/>
      <c r="H109" s="24"/>
      <c r="I109" s="24"/>
      <c r="J109" s="23"/>
    </row>
    <row r="110" ht="22.8" spans="1:10">
      <c r="A110" s="23"/>
      <c r="B110" s="23"/>
      <c r="C110" s="23"/>
      <c r="D110" s="23"/>
      <c r="E110" s="23"/>
      <c r="F110" s="23"/>
      <c r="G110" s="23"/>
      <c r="H110" s="24"/>
      <c r="I110" s="24"/>
      <c r="J110" s="23"/>
    </row>
    <row r="111" ht="22.8" spans="1:10">
      <c r="A111" s="23"/>
      <c r="B111" s="23"/>
      <c r="C111" s="23"/>
      <c r="D111" s="23"/>
      <c r="E111" s="23"/>
      <c r="F111" s="23"/>
      <c r="G111" s="23"/>
      <c r="H111" s="24"/>
      <c r="I111" s="24"/>
      <c r="J111" s="23"/>
    </row>
    <row r="112" ht="22.8" spans="1:10">
      <c r="A112" s="23"/>
      <c r="B112" s="23"/>
      <c r="C112" s="23"/>
      <c r="D112" s="23"/>
      <c r="E112" s="23"/>
      <c r="F112" s="23"/>
      <c r="G112" s="23"/>
      <c r="H112" s="24"/>
      <c r="I112" s="24"/>
      <c r="J112" s="23"/>
    </row>
    <row r="113" ht="22.8" spans="1:10">
      <c r="A113" s="23"/>
      <c r="B113" s="23"/>
      <c r="C113" s="23"/>
      <c r="D113" s="23"/>
      <c r="E113" s="23"/>
      <c r="F113" s="23"/>
      <c r="G113" s="23"/>
      <c r="H113" s="24"/>
      <c r="I113" s="24"/>
      <c r="J113" s="23"/>
    </row>
    <row r="114" ht="22.8" spans="1:10">
      <c r="A114" s="23"/>
      <c r="B114" s="23"/>
      <c r="C114" s="23"/>
      <c r="D114" s="23"/>
      <c r="E114" s="23"/>
      <c r="F114" s="23"/>
      <c r="G114" s="23"/>
      <c r="H114" s="24"/>
      <c r="I114" s="24"/>
      <c r="J114" s="23"/>
    </row>
    <row r="115" ht="22.8" spans="1:10">
      <c r="A115" s="23"/>
      <c r="B115" s="23"/>
      <c r="C115" s="23"/>
      <c r="D115" s="23"/>
      <c r="E115" s="23"/>
      <c r="F115" s="23"/>
      <c r="G115" s="23"/>
      <c r="H115" s="24"/>
      <c r="I115" s="24"/>
      <c r="J115" s="23"/>
    </row>
    <row r="116" ht="22.8" spans="1:10">
      <c r="A116" s="23"/>
      <c r="B116" s="23"/>
      <c r="C116" s="23"/>
      <c r="D116" s="23"/>
      <c r="E116" s="23"/>
      <c r="F116" s="23"/>
      <c r="G116" s="23"/>
      <c r="H116" s="24"/>
      <c r="I116" s="24"/>
      <c r="J116" s="23"/>
    </row>
    <row r="117" ht="22.8" spans="1:10">
      <c r="A117" s="23"/>
      <c r="B117" s="23"/>
      <c r="C117" s="23"/>
      <c r="D117" s="23"/>
      <c r="E117" s="23"/>
      <c r="F117" s="23"/>
      <c r="G117" s="23"/>
      <c r="H117" s="24"/>
      <c r="I117" s="24"/>
      <c r="J117" s="23"/>
    </row>
    <row r="118" ht="22.8" spans="1:10">
      <c r="A118" s="23"/>
      <c r="B118" s="23"/>
      <c r="C118" s="23"/>
      <c r="D118" s="23"/>
      <c r="E118" s="23"/>
      <c r="F118" s="23"/>
      <c r="G118" s="23"/>
      <c r="H118" s="24"/>
      <c r="I118" s="24"/>
      <c r="J118" s="23"/>
    </row>
    <row r="119" ht="22.8" spans="1:10">
      <c r="A119" s="23"/>
      <c r="B119" s="23"/>
      <c r="C119" s="23"/>
      <c r="D119" s="23"/>
      <c r="E119" s="23"/>
      <c r="F119" s="23"/>
      <c r="G119" s="23"/>
      <c r="H119" s="24"/>
      <c r="I119" s="24"/>
      <c r="J119" s="23"/>
    </row>
    <row r="120" ht="22.8" spans="1:10">
      <c r="A120" s="23"/>
      <c r="B120" s="23"/>
      <c r="C120" s="23"/>
      <c r="D120" s="23"/>
      <c r="E120" s="23"/>
      <c r="F120" s="23"/>
      <c r="G120" s="23"/>
      <c r="H120" s="24"/>
      <c r="I120" s="24"/>
      <c r="J120" s="23"/>
    </row>
    <row r="121" ht="22.8" spans="1:10">
      <c r="A121" s="23"/>
      <c r="B121" s="23"/>
      <c r="C121" s="23"/>
      <c r="D121" s="23"/>
      <c r="E121" s="23"/>
      <c r="F121" s="23"/>
      <c r="G121" s="23"/>
      <c r="H121" s="24"/>
      <c r="I121" s="24"/>
      <c r="J121" s="23"/>
    </row>
    <row r="122" ht="22.8" spans="1:10">
      <c r="A122" s="23"/>
      <c r="B122" s="23"/>
      <c r="C122" s="23"/>
      <c r="D122" s="23"/>
      <c r="E122" s="23"/>
      <c r="F122" s="23"/>
      <c r="G122" s="23"/>
      <c r="H122" s="24"/>
      <c r="I122" s="24"/>
      <c r="J122" s="23"/>
    </row>
    <row r="123" ht="22.8" spans="1:10">
      <c r="A123" s="23"/>
      <c r="B123" s="23"/>
      <c r="C123" s="23"/>
      <c r="D123" s="23"/>
      <c r="E123" s="23"/>
      <c r="F123" s="23"/>
      <c r="G123" s="23"/>
      <c r="H123" s="24"/>
      <c r="I123" s="24"/>
      <c r="J123" s="23"/>
    </row>
    <row r="124" ht="22.8" spans="1:10">
      <c r="A124" s="23"/>
      <c r="B124" s="23"/>
      <c r="C124" s="23"/>
      <c r="D124" s="23"/>
      <c r="E124" s="23"/>
      <c r="F124" s="23"/>
      <c r="G124" s="23"/>
      <c r="H124" s="24"/>
      <c r="I124" s="24"/>
      <c r="J124" s="23"/>
    </row>
    <row r="125" ht="22.8" spans="1:10">
      <c r="A125" s="23"/>
      <c r="B125" s="23"/>
      <c r="C125" s="23"/>
      <c r="D125" s="23"/>
      <c r="E125" s="23"/>
      <c r="F125" s="23"/>
      <c r="G125" s="23"/>
      <c r="H125" s="24"/>
      <c r="I125" s="24"/>
      <c r="J125" s="23"/>
    </row>
    <row r="126" ht="22.8" spans="1:10">
      <c r="A126" s="23"/>
      <c r="B126" s="23"/>
      <c r="C126" s="23"/>
      <c r="D126" s="23"/>
      <c r="E126" s="23"/>
      <c r="F126" s="23"/>
      <c r="G126" s="23"/>
      <c r="H126" s="24"/>
      <c r="I126" s="24"/>
      <c r="J126" s="23"/>
    </row>
    <row r="127" ht="22.8" spans="1:10">
      <c r="A127" s="23"/>
      <c r="B127" s="23"/>
      <c r="C127" s="23"/>
      <c r="D127" s="23"/>
      <c r="E127" s="23"/>
      <c r="F127" s="23"/>
      <c r="G127" s="23"/>
      <c r="H127" s="24"/>
      <c r="I127" s="24"/>
      <c r="J127" s="23"/>
    </row>
    <row r="128" ht="22.8" spans="1:10">
      <c r="A128" s="23"/>
      <c r="B128" s="23"/>
      <c r="C128" s="23"/>
      <c r="D128" s="23"/>
      <c r="E128" s="23"/>
      <c r="F128" s="23"/>
      <c r="G128" s="23"/>
      <c r="H128" s="24"/>
      <c r="I128" s="24"/>
      <c r="J128" s="23"/>
    </row>
    <row r="129" ht="22.8" spans="1:10">
      <c r="A129" s="23"/>
      <c r="B129" s="23"/>
      <c r="C129" s="23"/>
      <c r="D129" s="23"/>
      <c r="E129" s="23"/>
      <c r="F129" s="23"/>
      <c r="G129" s="23"/>
      <c r="H129" s="24"/>
      <c r="I129" s="24"/>
      <c r="J129" s="23"/>
    </row>
    <row r="130" ht="22.8" spans="1:10">
      <c r="A130" s="23"/>
      <c r="B130" s="23"/>
      <c r="C130" s="23"/>
      <c r="D130" s="23"/>
      <c r="E130" s="23"/>
      <c r="F130" s="23"/>
      <c r="G130" s="23"/>
      <c r="H130" s="24"/>
      <c r="I130" s="24"/>
      <c r="J130" s="23"/>
    </row>
    <row r="131" ht="22.8" spans="1:10">
      <c r="A131" s="23"/>
      <c r="B131" s="23"/>
      <c r="C131" s="23"/>
      <c r="D131" s="23"/>
      <c r="E131" s="23"/>
      <c r="F131" s="23"/>
      <c r="G131" s="23"/>
      <c r="H131" s="24"/>
      <c r="I131" s="24"/>
      <c r="J131" s="23"/>
    </row>
    <row r="132" ht="22.8" spans="1:10">
      <c r="A132" s="23"/>
      <c r="B132" s="23"/>
      <c r="C132" s="23"/>
      <c r="D132" s="23"/>
      <c r="E132" s="23"/>
      <c r="F132" s="23"/>
      <c r="G132" s="23"/>
      <c r="H132" s="24"/>
      <c r="I132" s="24"/>
      <c r="J132" s="23"/>
    </row>
    <row r="133" ht="22.8" spans="1:10">
      <c r="A133" s="23"/>
      <c r="B133" s="23"/>
      <c r="C133" s="23"/>
      <c r="D133" s="23"/>
      <c r="E133" s="23"/>
      <c r="F133" s="23"/>
      <c r="G133" s="23"/>
      <c r="H133" s="24"/>
      <c r="I133" s="24"/>
      <c r="J133" s="23"/>
    </row>
    <row r="134" ht="22.8" spans="1:10">
      <c r="A134" s="23"/>
      <c r="B134" s="23"/>
      <c r="C134" s="23"/>
      <c r="D134" s="23"/>
      <c r="E134" s="23"/>
      <c r="F134" s="23"/>
      <c r="G134" s="23"/>
      <c r="H134" s="24"/>
      <c r="I134" s="24"/>
      <c r="J134" s="23"/>
    </row>
    <row r="135" ht="22.8" spans="1:10">
      <c r="A135" s="23"/>
      <c r="B135" s="23"/>
      <c r="C135" s="23"/>
      <c r="D135" s="23"/>
      <c r="E135" s="23"/>
      <c r="F135" s="23"/>
      <c r="G135" s="23"/>
      <c r="H135" s="24"/>
      <c r="I135" s="24"/>
      <c r="J135" s="23"/>
    </row>
    <row r="136" ht="22.8" spans="1:10">
      <c r="A136" s="23"/>
      <c r="B136" s="23"/>
      <c r="C136" s="23"/>
      <c r="D136" s="23"/>
      <c r="E136" s="23"/>
      <c r="F136" s="23"/>
      <c r="G136" s="23"/>
      <c r="H136" s="24"/>
      <c r="I136" s="24"/>
      <c r="J136" s="23"/>
    </row>
    <row r="137" ht="22.8" spans="1:10">
      <c r="A137" s="23"/>
      <c r="B137" s="23"/>
      <c r="C137" s="23"/>
      <c r="D137" s="23"/>
      <c r="E137" s="23"/>
      <c r="F137" s="23"/>
      <c r="G137" s="23"/>
      <c r="H137" s="24"/>
      <c r="I137" s="24"/>
      <c r="J137" s="23"/>
    </row>
    <row r="138" ht="22.8" spans="1:10">
      <c r="A138" s="23"/>
      <c r="B138" s="23"/>
      <c r="C138" s="23"/>
      <c r="D138" s="23"/>
      <c r="E138" s="23"/>
      <c r="F138" s="23"/>
      <c r="G138" s="23"/>
      <c r="H138" s="24"/>
      <c r="I138" s="24"/>
      <c r="J138" s="23"/>
    </row>
    <row r="139" ht="22.8" spans="1:10">
      <c r="A139" s="23"/>
      <c r="B139" s="23"/>
      <c r="C139" s="23"/>
      <c r="D139" s="23"/>
      <c r="E139" s="23"/>
      <c r="F139" s="23"/>
      <c r="G139" s="23"/>
      <c r="H139" s="24"/>
      <c r="I139" s="24"/>
      <c r="J139" s="23"/>
    </row>
    <row r="140" ht="22.8" spans="1:10">
      <c r="A140" s="23"/>
      <c r="B140" s="23"/>
      <c r="C140" s="23"/>
      <c r="D140" s="23"/>
      <c r="E140" s="23"/>
      <c r="F140" s="23"/>
      <c r="G140" s="23"/>
      <c r="H140" s="24"/>
      <c r="I140" s="24"/>
      <c r="J140" s="23"/>
    </row>
    <row r="141" ht="22.8" spans="1:10">
      <c r="A141" s="23"/>
      <c r="B141" s="23"/>
      <c r="C141" s="23"/>
      <c r="D141" s="23"/>
      <c r="E141" s="23"/>
      <c r="F141" s="23"/>
      <c r="G141" s="23"/>
      <c r="H141" s="24"/>
      <c r="I141" s="24"/>
      <c r="J141" s="23"/>
    </row>
    <row r="142" ht="22.8" spans="1:10">
      <c r="A142" s="23"/>
      <c r="B142" s="23"/>
      <c r="C142" s="23"/>
      <c r="D142" s="23"/>
      <c r="E142" s="23"/>
      <c r="F142" s="23"/>
      <c r="G142" s="23"/>
      <c r="H142" s="24"/>
      <c r="I142" s="24"/>
      <c r="J142" s="23"/>
    </row>
    <row r="143" ht="22.8" spans="1:10">
      <c r="A143" s="23"/>
      <c r="B143" s="23"/>
      <c r="C143" s="23"/>
      <c r="D143" s="23"/>
      <c r="E143" s="23"/>
      <c r="F143" s="23"/>
      <c r="G143" s="23"/>
      <c r="H143" s="24"/>
      <c r="I143" s="24"/>
      <c r="J143" s="23"/>
    </row>
    <row r="144" ht="22.8" spans="1:10">
      <c r="A144" s="23"/>
      <c r="B144" s="23"/>
      <c r="C144" s="23"/>
      <c r="D144" s="23"/>
      <c r="E144" s="23"/>
      <c r="F144" s="23"/>
      <c r="G144" s="23"/>
      <c r="H144" s="24"/>
      <c r="I144" s="24"/>
      <c r="J144" s="23"/>
    </row>
    <row r="145" ht="22.8" spans="1:10">
      <c r="A145" s="23"/>
      <c r="B145" s="23"/>
      <c r="C145" s="23"/>
      <c r="D145" s="23"/>
      <c r="E145" s="23"/>
      <c r="F145" s="23"/>
      <c r="G145" s="23"/>
      <c r="H145" s="24"/>
      <c r="I145" s="24"/>
      <c r="J145" s="23"/>
    </row>
    <row r="146" ht="22.8" spans="1:10">
      <c r="A146" s="23"/>
      <c r="B146" s="23"/>
      <c r="C146" s="23"/>
      <c r="D146" s="23"/>
      <c r="E146" s="23"/>
      <c r="F146" s="23"/>
      <c r="G146" s="23"/>
      <c r="H146" s="24"/>
      <c r="I146" s="24"/>
      <c r="J146" s="23"/>
    </row>
    <row r="147" ht="22.8" spans="1:10">
      <c r="A147" s="23"/>
      <c r="B147" s="23"/>
      <c r="C147" s="23"/>
      <c r="D147" s="23"/>
      <c r="E147" s="23"/>
      <c r="F147" s="23"/>
      <c r="G147" s="23"/>
      <c r="H147" s="24"/>
      <c r="I147" s="24"/>
      <c r="J147" s="23"/>
    </row>
    <row r="148" ht="22.8" spans="1:10">
      <c r="A148" s="23"/>
      <c r="B148" s="23"/>
      <c r="C148" s="23"/>
      <c r="D148" s="23"/>
      <c r="E148" s="23"/>
      <c r="F148" s="23"/>
      <c r="G148" s="23"/>
      <c r="H148" s="24"/>
      <c r="I148" s="24"/>
      <c r="J148" s="23"/>
    </row>
    <row r="149" ht="22.8" spans="1:10">
      <c r="A149" s="23"/>
      <c r="B149" s="23"/>
      <c r="C149" s="23"/>
      <c r="D149" s="23"/>
      <c r="E149" s="23"/>
      <c r="F149" s="23"/>
      <c r="G149" s="23"/>
      <c r="H149" s="24"/>
      <c r="I149" s="24"/>
      <c r="J149" s="23"/>
    </row>
    <row r="150" ht="22.8" spans="1:10">
      <c r="A150" s="23"/>
      <c r="B150" s="23"/>
      <c r="C150" s="23"/>
      <c r="D150" s="23"/>
      <c r="E150" s="23"/>
      <c r="F150" s="23"/>
      <c r="G150" s="23"/>
      <c r="H150" s="24"/>
      <c r="I150" s="24"/>
      <c r="J150" s="23"/>
    </row>
    <row r="151" ht="22.8" spans="1:10">
      <c r="A151" s="23"/>
      <c r="B151" s="23"/>
      <c r="C151" s="23"/>
      <c r="D151" s="23"/>
      <c r="E151" s="23"/>
      <c r="F151" s="23"/>
      <c r="G151" s="23"/>
      <c r="H151" s="24"/>
      <c r="I151" s="24"/>
      <c r="J151" s="23"/>
    </row>
    <row r="152" ht="22.8" spans="1:10">
      <c r="A152" s="23"/>
      <c r="B152" s="23"/>
      <c r="C152" s="23"/>
      <c r="D152" s="23"/>
      <c r="E152" s="23"/>
      <c r="F152" s="23"/>
      <c r="G152" s="23"/>
      <c r="H152" s="24"/>
      <c r="I152" s="24"/>
      <c r="J152" s="23"/>
    </row>
    <row r="153" ht="22.8" spans="1:10">
      <c r="A153" s="23"/>
      <c r="B153" s="23"/>
      <c r="C153" s="23"/>
      <c r="D153" s="23"/>
      <c r="E153" s="23"/>
      <c r="F153" s="23"/>
      <c r="G153" s="23"/>
      <c r="H153" s="24"/>
      <c r="I153" s="24"/>
      <c r="J153" s="23"/>
    </row>
    <row r="154" ht="22.8" spans="1:10">
      <c r="A154" s="23"/>
      <c r="B154" s="23"/>
      <c r="C154" s="23"/>
      <c r="D154" s="23"/>
      <c r="E154" s="23"/>
      <c r="F154" s="23"/>
      <c r="G154" s="23"/>
      <c r="H154" s="24"/>
      <c r="I154" s="24"/>
      <c r="J154" s="23"/>
    </row>
    <row r="155" ht="22.8" spans="1:10">
      <c r="A155" s="23"/>
      <c r="B155" s="23"/>
      <c r="C155" s="23"/>
      <c r="D155" s="23"/>
      <c r="E155" s="23"/>
      <c r="F155" s="23"/>
      <c r="G155" s="23"/>
      <c r="H155" s="24"/>
      <c r="I155" s="24"/>
      <c r="J155" s="23"/>
    </row>
    <row r="156" ht="22.8" spans="1:10">
      <c r="A156" s="23"/>
      <c r="B156" s="23"/>
      <c r="C156" s="23"/>
      <c r="D156" s="23"/>
      <c r="E156" s="23"/>
      <c r="F156" s="23"/>
      <c r="G156" s="23"/>
      <c r="H156" s="24"/>
      <c r="I156" s="24"/>
      <c r="J156" s="23"/>
    </row>
    <row r="157" ht="22.8" spans="1:10">
      <c r="A157" s="23"/>
      <c r="B157" s="23"/>
      <c r="C157" s="23"/>
      <c r="D157" s="23"/>
      <c r="E157" s="23"/>
      <c r="F157" s="23"/>
      <c r="G157" s="23"/>
      <c r="H157" s="24"/>
      <c r="I157" s="24"/>
      <c r="J157" s="23"/>
    </row>
    <row r="158" ht="22.8" spans="1:10">
      <c r="A158" s="23"/>
      <c r="B158" s="23"/>
      <c r="C158" s="23"/>
      <c r="D158" s="23"/>
      <c r="E158" s="23"/>
      <c r="F158" s="23"/>
      <c r="G158" s="23"/>
      <c r="H158" s="24"/>
      <c r="I158" s="24"/>
      <c r="J158" s="23"/>
    </row>
    <row r="159" ht="22.8" spans="1:10">
      <c r="A159" s="23"/>
      <c r="B159" s="23"/>
      <c r="C159" s="23"/>
      <c r="D159" s="23"/>
      <c r="E159" s="23"/>
      <c r="F159" s="23"/>
      <c r="G159" s="23"/>
      <c r="H159" s="24"/>
      <c r="I159" s="24"/>
      <c r="J159" s="23"/>
    </row>
    <row r="160" ht="22.8" spans="1:10">
      <c r="A160" s="23"/>
      <c r="B160" s="23"/>
      <c r="C160" s="23"/>
      <c r="D160" s="23"/>
      <c r="E160" s="23"/>
      <c r="F160" s="23"/>
      <c r="G160" s="23"/>
      <c r="H160" s="24"/>
      <c r="I160" s="24"/>
      <c r="J160" s="23"/>
    </row>
    <row r="161" ht="22.8" spans="1:10">
      <c r="A161" s="23"/>
      <c r="B161" s="23"/>
      <c r="C161" s="23"/>
      <c r="D161" s="23"/>
      <c r="E161" s="23"/>
      <c r="F161" s="23"/>
      <c r="G161" s="23"/>
      <c r="H161" s="24"/>
      <c r="I161" s="24"/>
      <c r="J161" s="23"/>
    </row>
    <row r="162" ht="22.8" spans="1:10">
      <c r="A162" s="23"/>
      <c r="B162" s="23"/>
      <c r="C162" s="23"/>
      <c r="D162" s="23"/>
      <c r="E162" s="23"/>
      <c r="F162" s="23"/>
      <c r="G162" s="23"/>
      <c r="H162" s="24"/>
      <c r="I162" s="24"/>
      <c r="J162" s="23"/>
    </row>
    <row r="163" ht="22.8" spans="1:10">
      <c r="A163" s="23"/>
      <c r="B163" s="23"/>
      <c r="C163" s="23"/>
      <c r="D163" s="23"/>
      <c r="E163" s="23"/>
      <c r="F163" s="23"/>
      <c r="G163" s="23"/>
      <c r="H163" s="24"/>
      <c r="I163" s="24"/>
      <c r="J163" s="23"/>
    </row>
    <row r="164" ht="22.8" spans="1:10">
      <c r="A164" s="23"/>
      <c r="B164" s="23"/>
      <c r="C164" s="23"/>
      <c r="D164" s="23"/>
      <c r="E164" s="23"/>
      <c r="F164" s="23"/>
      <c r="G164" s="23"/>
      <c r="H164" s="24"/>
      <c r="I164" s="24"/>
      <c r="J164" s="23"/>
    </row>
    <row r="165" ht="22.8" spans="1:10">
      <c r="A165" s="23"/>
      <c r="B165" s="23"/>
      <c r="C165" s="23"/>
      <c r="D165" s="23"/>
      <c r="E165" s="23"/>
      <c r="F165" s="23"/>
      <c r="G165" s="23"/>
      <c r="H165" s="24"/>
      <c r="I165" s="24"/>
      <c r="J165" s="23"/>
    </row>
    <row r="166" ht="22.8" spans="1:10">
      <c r="A166" s="23"/>
      <c r="B166" s="23"/>
      <c r="C166" s="23"/>
      <c r="D166" s="23"/>
      <c r="E166" s="23"/>
      <c r="F166" s="23"/>
      <c r="G166" s="23"/>
      <c r="H166" s="24"/>
      <c r="I166" s="24"/>
      <c r="J166" s="23"/>
    </row>
    <row r="167" ht="22.8" spans="1:10">
      <c r="A167" s="23"/>
      <c r="B167" s="23"/>
      <c r="C167" s="23"/>
      <c r="D167" s="23"/>
      <c r="E167" s="23"/>
      <c r="F167" s="23"/>
      <c r="G167" s="23"/>
      <c r="H167" s="24"/>
      <c r="I167" s="24"/>
      <c r="J167" s="23"/>
    </row>
    <row r="168" ht="22.8" spans="1:10">
      <c r="A168" s="23"/>
      <c r="B168" s="23"/>
      <c r="C168" s="23"/>
      <c r="D168" s="23"/>
      <c r="E168" s="23"/>
      <c r="F168" s="23"/>
      <c r="G168" s="23"/>
      <c r="H168" s="24"/>
      <c r="I168" s="24"/>
      <c r="J168" s="23"/>
    </row>
    <row r="169" ht="22.8" spans="1:10">
      <c r="A169" s="23"/>
      <c r="B169" s="23"/>
      <c r="C169" s="23"/>
      <c r="D169" s="23"/>
      <c r="E169" s="23"/>
      <c r="F169" s="23"/>
      <c r="G169" s="23"/>
      <c r="H169" s="24"/>
      <c r="I169" s="24"/>
      <c r="J169" s="23"/>
    </row>
    <row r="170" ht="22.8" spans="1:10">
      <c r="A170" s="23"/>
      <c r="B170" s="23"/>
      <c r="C170" s="23"/>
      <c r="D170" s="23"/>
      <c r="E170" s="23"/>
      <c r="F170" s="23"/>
      <c r="G170" s="23"/>
      <c r="H170" s="24"/>
      <c r="I170" s="24"/>
      <c r="J170" s="23"/>
    </row>
    <row r="171" ht="22.8" spans="1:10">
      <c r="A171" s="23"/>
      <c r="B171" s="23"/>
      <c r="C171" s="23"/>
      <c r="D171" s="23"/>
      <c r="E171" s="23"/>
      <c r="F171" s="23"/>
      <c r="G171" s="23"/>
      <c r="H171" s="24"/>
      <c r="I171" s="24"/>
      <c r="J171" s="23"/>
    </row>
    <row r="172" ht="22.8" spans="1:10">
      <c r="A172" s="23"/>
      <c r="B172" s="23"/>
      <c r="C172" s="23"/>
      <c r="D172" s="23"/>
      <c r="E172" s="23"/>
      <c r="F172" s="23"/>
      <c r="G172" s="23"/>
      <c r="H172" s="24"/>
      <c r="I172" s="24"/>
      <c r="J172" s="23"/>
    </row>
    <row r="173" ht="22.8" spans="1:10">
      <c r="A173" s="23"/>
      <c r="B173" s="23"/>
      <c r="C173" s="23"/>
      <c r="D173" s="23"/>
      <c r="E173" s="23"/>
      <c r="F173" s="23"/>
      <c r="G173" s="23"/>
      <c r="H173" s="24"/>
      <c r="I173" s="24"/>
      <c r="J173" s="23"/>
    </row>
    <row r="174" ht="22.8" spans="1:10">
      <c r="A174" s="23"/>
      <c r="B174" s="23"/>
      <c r="C174" s="23"/>
      <c r="D174" s="23"/>
      <c r="E174" s="23"/>
      <c r="F174" s="23"/>
      <c r="G174" s="23"/>
      <c r="H174" s="24"/>
      <c r="I174" s="24"/>
      <c r="J174" s="23"/>
    </row>
    <row r="175" ht="22.8" spans="1:10">
      <c r="A175" s="23"/>
      <c r="B175" s="23"/>
      <c r="C175" s="23"/>
      <c r="D175" s="23"/>
      <c r="E175" s="23"/>
      <c r="F175" s="23"/>
      <c r="G175" s="23"/>
      <c r="H175" s="24"/>
      <c r="I175" s="24"/>
      <c r="J175" s="23"/>
    </row>
    <row r="176" ht="22.8" spans="1:10">
      <c r="A176" s="23"/>
      <c r="B176" s="23"/>
      <c r="C176" s="23"/>
      <c r="D176" s="23"/>
      <c r="E176" s="23"/>
      <c r="F176" s="23"/>
      <c r="G176" s="23"/>
      <c r="H176" s="24"/>
      <c r="I176" s="24"/>
      <c r="J176" s="23"/>
    </row>
    <row r="177" ht="22.8" spans="1:10">
      <c r="A177" s="23"/>
      <c r="B177" s="23"/>
      <c r="C177" s="23"/>
      <c r="D177" s="23"/>
      <c r="E177" s="23"/>
      <c r="F177" s="23"/>
      <c r="G177" s="23"/>
      <c r="H177" s="24"/>
      <c r="I177" s="24"/>
      <c r="J177" s="23"/>
    </row>
    <row r="178" ht="22.8" spans="1:10">
      <c r="A178" s="23"/>
      <c r="B178" s="23"/>
      <c r="C178" s="23"/>
      <c r="D178" s="23"/>
      <c r="E178" s="23"/>
      <c r="F178" s="23"/>
      <c r="G178" s="23"/>
      <c r="H178" s="24"/>
      <c r="I178" s="24"/>
      <c r="J178" s="23"/>
    </row>
    <row r="179" ht="22.8" spans="1:10">
      <c r="A179" s="23"/>
      <c r="B179" s="23"/>
      <c r="C179" s="23"/>
      <c r="D179" s="23"/>
      <c r="E179" s="23"/>
      <c r="F179" s="23"/>
      <c r="G179" s="23"/>
      <c r="H179" s="24"/>
      <c r="I179" s="24"/>
      <c r="J179" s="23"/>
    </row>
    <row r="180" ht="22.8" spans="1:10">
      <c r="A180" s="23"/>
      <c r="B180" s="23"/>
      <c r="C180" s="23"/>
      <c r="D180" s="23"/>
      <c r="E180" s="23"/>
      <c r="F180" s="23"/>
      <c r="G180" s="23"/>
      <c r="H180" s="24"/>
      <c r="I180" s="24"/>
      <c r="J180" s="23"/>
    </row>
    <row r="181" ht="22.8" spans="1:10">
      <c r="A181" s="23"/>
      <c r="B181" s="23"/>
      <c r="C181" s="23"/>
      <c r="D181" s="23"/>
      <c r="E181" s="23"/>
      <c r="F181" s="23"/>
      <c r="G181" s="23"/>
      <c r="H181" s="24"/>
      <c r="I181" s="24"/>
      <c r="J181" s="23"/>
    </row>
    <row r="182" ht="22.8" spans="1:10">
      <c r="A182" s="23"/>
      <c r="B182" s="23"/>
      <c r="C182" s="23"/>
      <c r="D182" s="23"/>
      <c r="E182" s="23"/>
      <c r="F182" s="23"/>
      <c r="G182" s="23"/>
      <c r="H182" s="24"/>
      <c r="I182" s="24"/>
      <c r="J182" s="23"/>
    </row>
    <row r="183" ht="22.8" spans="1:10">
      <c r="A183" s="23"/>
      <c r="B183" s="23"/>
      <c r="C183" s="23"/>
      <c r="D183" s="23"/>
      <c r="E183" s="23"/>
      <c r="F183" s="23"/>
      <c r="G183" s="23"/>
      <c r="H183" s="24"/>
      <c r="I183" s="24"/>
      <c r="J183" s="23"/>
    </row>
    <row r="184" ht="22.8" spans="1:10">
      <c r="A184" s="23"/>
      <c r="B184" s="23"/>
      <c r="C184" s="23"/>
      <c r="D184" s="23"/>
      <c r="E184" s="23"/>
      <c r="F184" s="23"/>
      <c r="G184" s="23"/>
      <c r="H184" s="24"/>
      <c r="I184" s="24"/>
      <c r="J184" s="23"/>
    </row>
    <row r="185" ht="22.8" spans="1:10">
      <c r="A185" s="23"/>
      <c r="B185" s="23"/>
      <c r="C185" s="23"/>
      <c r="D185" s="23"/>
      <c r="E185" s="23"/>
      <c r="F185" s="23"/>
      <c r="G185" s="23"/>
      <c r="H185" s="24"/>
      <c r="I185" s="24"/>
      <c r="J185" s="23"/>
    </row>
    <row r="186" ht="22.8" spans="1:10">
      <c r="A186" s="23"/>
      <c r="B186" s="23"/>
      <c r="C186" s="23"/>
      <c r="D186" s="23"/>
      <c r="E186" s="23"/>
      <c r="F186" s="23"/>
      <c r="G186" s="23"/>
      <c r="H186" s="24"/>
      <c r="I186" s="24"/>
      <c r="J186" s="23"/>
    </row>
    <row r="187" ht="22.8" spans="1:10">
      <c r="A187" s="23"/>
      <c r="B187" s="23"/>
      <c r="C187" s="23"/>
      <c r="D187" s="23"/>
      <c r="E187" s="23"/>
      <c r="F187" s="23"/>
      <c r="G187" s="23"/>
      <c r="H187" s="24"/>
      <c r="I187" s="24"/>
      <c r="J187" s="23"/>
    </row>
    <row r="188" ht="22.8" spans="1:10">
      <c r="A188" s="23"/>
      <c r="B188" s="23"/>
      <c r="C188" s="23"/>
      <c r="D188" s="23"/>
      <c r="E188" s="23"/>
      <c r="F188" s="23"/>
      <c r="G188" s="23"/>
      <c r="H188" s="24"/>
      <c r="I188" s="24"/>
      <c r="J188" s="23"/>
    </row>
    <row r="189" ht="22.8" spans="1:10">
      <c r="A189" s="23"/>
      <c r="B189" s="23"/>
      <c r="C189" s="23"/>
      <c r="D189" s="23"/>
      <c r="E189" s="23"/>
      <c r="F189" s="23"/>
      <c r="G189" s="23"/>
      <c r="H189" s="24"/>
      <c r="I189" s="24"/>
      <c r="J189" s="23"/>
    </row>
    <row r="190" ht="22.8" spans="1:10">
      <c r="A190" s="23"/>
      <c r="B190" s="23"/>
      <c r="C190" s="23"/>
      <c r="D190" s="23"/>
      <c r="E190" s="23"/>
      <c r="F190" s="23"/>
      <c r="G190" s="23"/>
      <c r="H190" s="24"/>
      <c r="I190" s="24"/>
      <c r="J190" s="23"/>
    </row>
    <row r="191" ht="22.8" spans="1:10">
      <c r="A191" s="23"/>
      <c r="B191" s="23"/>
      <c r="C191" s="23"/>
      <c r="D191" s="23"/>
      <c r="E191" s="23"/>
      <c r="F191" s="23"/>
      <c r="G191" s="23"/>
      <c r="H191" s="24"/>
      <c r="I191" s="24"/>
      <c r="J191" s="23"/>
    </row>
    <row r="192" ht="22.8" spans="1:10">
      <c r="A192" s="23"/>
      <c r="B192" s="23"/>
      <c r="C192" s="23"/>
      <c r="D192" s="23"/>
      <c r="E192" s="23"/>
      <c r="F192" s="23"/>
      <c r="G192" s="23"/>
      <c r="H192" s="24"/>
      <c r="I192" s="24"/>
      <c r="J192" s="23"/>
    </row>
    <row r="193" ht="22.8" spans="1:10">
      <c r="A193" s="23"/>
      <c r="B193" s="23"/>
      <c r="C193" s="23"/>
      <c r="D193" s="23"/>
      <c r="E193" s="23"/>
      <c r="F193" s="23"/>
      <c r="G193" s="23"/>
      <c r="H193" s="24"/>
      <c r="I193" s="24"/>
      <c r="J193" s="23"/>
    </row>
    <row r="194" ht="22.8" spans="1:10">
      <c r="A194" s="23"/>
      <c r="B194" s="23"/>
      <c r="C194" s="23"/>
      <c r="D194" s="23"/>
      <c r="E194" s="23"/>
      <c r="F194" s="23"/>
      <c r="G194" s="23"/>
      <c r="H194" s="24"/>
      <c r="I194" s="24"/>
      <c r="J194" s="23"/>
    </row>
    <row r="195" ht="22.8" spans="1:10">
      <c r="A195" s="23"/>
      <c r="B195" s="23"/>
      <c r="C195" s="23"/>
      <c r="D195" s="23"/>
      <c r="E195" s="23"/>
      <c r="F195" s="23"/>
      <c r="G195" s="23"/>
      <c r="H195" s="24"/>
      <c r="I195" s="24"/>
      <c r="J195" s="23"/>
    </row>
    <row r="196" ht="22.8" spans="1:10">
      <c r="A196" s="23"/>
      <c r="B196" s="23"/>
      <c r="C196" s="23"/>
      <c r="D196" s="23"/>
      <c r="E196" s="23"/>
      <c r="F196" s="23"/>
      <c r="G196" s="23"/>
      <c r="H196" s="24"/>
      <c r="I196" s="24"/>
      <c r="J196" s="23"/>
    </row>
    <row r="197" ht="22.8" spans="1:10">
      <c r="A197" s="23"/>
      <c r="B197" s="23"/>
      <c r="C197" s="23"/>
      <c r="D197" s="23"/>
      <c r="E197" s="23"/>
      <c r="F197" s="23"/>
      <c r="G197" s="23"/>
      <c r="H197" s="24"/>
      <c r="I197" s="24"/>
      <c r="J197" s="23"/>
    </row>
    <row r="198" ht="22.8" spans="1:10">
      <c r="A198" s="23"/>
      <c r="B198" s="23"/>
      <c r="C198" s="23"/>
      <c r="D198" s="23"/>
      <c r="E198" s="23"/>
      <c r="F198" s="23"/>
      <c r="G198" s="23"/>
      <c r="H198" s="24"/>
      <c r="I198" s="24"/>
      <c r="J198" s="23"/>
    </row>
    <row r="199" ht="22.8" spans="1:10">
      <c r="A199" s="23"/>
      <c r="B199" s="23"/>
      <c r="C199" s="23"/>
      <c r="D199" s="23"/>
      <c r="E199" s="23"/>
      <c r="F199" s="23"/>
      <c r="G199" s="23"/>
      <c r="H199" s="24"/>
      <c r="I199" s="24"/>
      <c r="J199" s="23"/>
    </row>
    <row r="200" ht="22.8" spans="1:10">
      <c r="A200" s="23"/>
      <c r="B200" s="23"/>
      <c r="C200" s="23"/>
      <c r="D200" s="23"/>
      <c r="E200" s="23"/>
      <c r="F200" s="23"/>
      <c r="G200" s="23"/>
      <c r="H200" s="24"/>
      <c r="I200" s="24"/>
      <c r="J200" s="23"/>
    </row>
    <row r="201" ht="22.8" spans="1:10">
      <c r="A201" s="23"/>
      <c r="B201" s="23"/>
      <c r="C201" s="23"/>
      <c r="D201" s="23"/>
      <c r="E201" s="23"/>
      <c r="F201" s="23"/>
      <c r="G201" s="23"/>
      <c r="H201" s="24"/>
      <c r="I201" s="24"/>
      <c r="J201" s="23"/>
    </row>
  </sheetData>
  <mergeCells count="18">
    <mergeCell ref="A1:J1"/>
    <mergeCell ref="A2:B2"/>
    <mergeCell ref="C2:J2"/>
    <mergeCell ref="A3:B3"/>
    <mergeCell ref="C3:J3"/>
    <mergeCell ref="A4:B4"/>
    <mergeCell ref="C4:J4"/>
    <mergeCell ref="B6:J6"/>
    <mergeCell ref="B19:H19"/>
    <mergeCell ref="B20:J20"/>
    <mergeCell ref="B25:H25"/>
    <mergeCell ref="B26:J26"/>
    <mergeCell ref="B29:H29"/>
    <mergeCell ref="B30:J30"/>
    <mergeCell ref="B33:H33"/>
    <mergeCell ref="B34:H34"/>
    <mergeCell ref="C23:C24"/>
    <mergeCell ref="D23:D24"/>
  </mergeCells>
  <dataValidations count="1">
    <dataValidation type="list" allowBlank="1" showErrorMessage="1" sqref="B7:B18 B21:B24 B27:B28 B31:B32" errorStyle="warning">
      <formula1>"酒店,交通,用餐,团建,搭建,灯光设备,音响设备,LED设备,物料制作,工作人员,项目运营"</formula1>
    </dataValidation>
  </dataValidation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3"/>
  <sheetViews>
    <sheetView zoomScale="80" zoomScaleNormal="80" topLeftCell="A31" workbookViewId="0">
      <selection activeCell="G49" sqref="G49"/>
    </sheetView>
  </sheetViews>
  <sheetFormatPr defaultColWidth="11" defaultRowHeight="13.8"/>
  <cols>
    <col min="1" max="1" width="4.33333333333333" customWidth="1"/>
    <col min="2" max="2" width="8" customWidth="1"/>
    <col min="3" max="3" width="20.8333333333333" customWidth="1"/>
    <col min="4" max="4" width="40.8333333333333" customWidth="1"/>
    <col min="5" max="7" width="10.8333333333333" customWidth="1"/>
    <col min="8" max="8" width="20.8333333333333" style="28" customWidth="1"/>
    <col min="9" max="9" width="20.8333333333333" style="2" customWidth="1"/>
    <col min="10" max="10" width="23.8333333333333" style="1" customWidth="1"/>
    <col min="11" max="12" width="11" customWidth="1"/>
    <col min="13" max="13" width="9" customWidth="1"/>
  </cols>
  <sheetData>
    <row r="1" ht="25.8" spans="1:13">
      <c r="A1" s="29" t="s">
        <v>339</v>
      </c>
      <c r="B1" s="29"/>
      <c r="C1" s="29"/>
      <c r="D1" s="29"/>
      <c r="E1" s="29"/>
      <c r="F1" s="29"/>
      <c r="G1" s="29"/>
      <c r="H1" s="29"/>
      <c r="I1" s="29"/>
      <c r="J1" s="29"/>
      <c r="K1" s="23"/>
      <c r="L1" s="23"/>
      <c r="M1" s="23"/>
    </row>
    <row r="2" ht="15.6" spans="1:13">
      <c r="A2" s="30" t="s">
        <v>1</v>
      </c>
      <c r="B2" s="30"/>
      <c r="C2" s="31" t="s">
        <v>2</v>
      </c>
      <c r="D2" s="31"/>
      <c r="E2" s="31"/>
      <c r="F2" s="31"/>
      <c r="G2" s="31"/>
      <c r="H2" s="31"/>
      <c r="I2" s="31"/>
      <c r="J2" s="31"/>
      <c r="K2" s="23"/>
      <c r="L2" s="23"/>
      <c r="M2" s="23"/>
    </row>
    <row r="3" ht="15.6" spans="1:13">
      <c r="A3" s="30" t="s">
        <v>3</v>
      </c>
      <c r="B3" s="30"/>
      <c r="C3" s="31" t="s">
        <v>4</v>
      </c>
      <c r="D3" s="31"/>
      <c r="E3" s="31"/>
      <c r="F3" s="31"/>
      <c r="G3" s="31"/>
      <c r="H3" s="31"/>
      <c r="I3" s="31"/>
      <c r="J3" s="31"/>
      <c r="K3" s="23"/>
      <c r="L3" s="23"/>
      <c r="M3" s="23"/>
    </row>
    <row r="4" ht="15.6" spans="1:13">
      <c r="A4" s="33" t="s">
        <v>5</v>
      </c>
      <c r="B4" s="33"/>
      <c r="C4" s="31" t="s">
        <v>6</v>
      </c>
      <c r="D4" s="31"/>
      <c r="E4" s="31"/>
      <c r="F4" s="31"/>
      <c r="G4" s="31"/>
      <c r="H4" s="31"/>
      <c r="I4" s="31"/>
      <c r="J4" s="31"/>
      <c r="K4" s="23"/>
      <c r="L4" s="23"/>
      <c r="M4" s="23"/>
    </row>
    <row r="5" ht="31.2" spans="1:13">
      <c r="A5" s="34" t="s">
        <v>7</v>
      </c>
      <c r="B5" s="34" t="s">
        <v>23</v>
      </c>
      <c r="C5" s="34" t="s">
        <v>24</v>
      </c>
      <c r="D5" s="34" t="s">
        <v>25</v>
      </c>
      <c r="E5" s="34" t="s">
        <v>26</v>
      </c>
      <c r="F5" s="34" t="s">
        <v>27</v>
      </c>
      <c r="G5" s="34" t="s">
        <v>28</v>
      </c>
      <c r="H5" s="35" t="s">
        <v>29</v>
      </c>
      <c r="I5" s="35" t="s">
        <v>9</v>
      </c>
      <c r="J5" s="77" t="s">
        <v>30</v>
      </c>
      <c r="K5" s="23"/>
      <c r="L5" s="23"/>
      <c r="M5" s="23"/>
    </row>
    <row r="6" ht="15.6" spans="1:13">
      <c r="A6" s="36">
        <v>1</v>
      </c>
      <c r="B6" s="34" t="s">
        <v>340</v>
      </c>
      <c r="C6" s="34"/>
      <c r="D6" s="34"/>
      <c r="E6" s="34"/>
      <c r="F6" s="34"/>
      <c r="G6" s="34"/>
      <c r="H6" s="34"/>
      <c r="I6" s="34"/>
      <c r="J6" s="34"/>
      <c r="K6" s="23"/>
      <c r="L6" s="23"/>
      <c r="M6" s="23"/>
    </row>
    <row r="7" ht="24.75" customHeight="1" spans="1:13">
      <c r="A7" s="36">
        <v>2</v>
      </c>
      <c r="B7" s="38" t="s">
        <v>121</v>
      </c>
      <c r="C7" s="40" t="s">
        <v>341</v>
      </c>
      <c r="D7" s="66" t="s">
        <v>342</v>
      </c>
      <c r="E7" s="67">
        <v>30</v>
      </c>
      <c r="F7" s="68" t="s">
        <v>75</v>
      </c>
      <c r="G7" s="69">
        <v>2</v>
      </c>
      <c r="H7" s="42">
        <v>350</v>
      </c>
      <c r="I7" s="53">
        <f t="shared" ref="I7:I17" si="0">E7*G7*H7</f>
        <v>21000</v>
      </c>
      <c r="J7" s="50"/>
      <c r="K7" s="23"/>
      <c r="L7" s="23"/>
      <c r="M7" s="23"/>
    </row>
    <row r="8" ht="24.75" customHeight="1" spans="1:13">
      <c r="A8" s="36">
        <v>3</v>
      </c>
      <c r="B8" s="38" t="s">
        <v>121</v>
      </c>
      <c r="C8" s="40"/>
      <c r="D8" s="66" t="s">
        <v>343</v>
      </c>
      <c r="E8" s="67">
        <v>1</v>
      </c>
      <c r="F8" s="68" t="s">
        <v>59</v>
      </c>
      <c r="G8" s="69">
        <v>1</v>
      </c>
      <c r="H8" s="42">
        <v>1800</v>
      </c>
      <c r="I8" s="53">
        <f t="shared" si="0"/>
        <v>1800</v>
      </c>
      <c r="J8" s="50"/>
      <c r="K8" s="23"/>
      <c r="L8" s="23"/>
      <c r="M8" s="23"/>
    </row>
    <row r="9" ht="24.75" customHeight="1" spans="1:13">
      <c r="A9" s="36">
        <v>4</v>
      </c>
      <c r="B9" s="38" t="s">
        <v>121</v>
      </c>
      <c r="C9" s="41"/>
      <c r="D9" s="66" t="s">
        <v>344</v>
      </c>
      <c r="E9" s="67">
        <v>1</v>
      </c>
      <c r="F9" s="70" t="s">
        <v>140</v>
      </c>
      <c r="G9" s="69">
        <v>1</v>
      </c>
      <c r="H9" s="42">
        <v>0</v>
      </c>
      <c r="I9" s="53">
        <f t="shared" si="0"/>
        <v>0</v>
      </c>
      <c r="J9" s="50"/>
      <c r="K9" s="23"/>
      <c r="L9" s="23"/>
      <c r="M9" s="78"/>
    </row>
    <row r="10" ht="24.75" customHeight="1" spans="1:13">
      <c r="A10" s="36">
        <v>5</v>
      </c>
      <c r="B10" s="38" t="s">
        <v>121</v>
      </c>
      <c r="C10" s="41"/>
      <c r="D10" s="66" t="s">
        <v>345</v>
      </c>
      <c r="E10" s="67">
        <v>1</v>
      </c>
      <c r="F10" s="70" t="s">
        <v>140</v>
      </c>
      <c r="G10" s="69">
        <v>1</v>
      </c>
      <c r="H10" s="42">
        <v>0</v>
      </c>
      <c r="I10" s="53">
        <f t="shared" si="0"/>
        <v>0</v>
      </c>
      <c r="J10" s="50"/>
      <c r="K10" s="23"/>
      <c r="L10" s="23"/>
      <c r="M10" s="23"/>
    </row>
    <row r="11" ht="24.75" customHeight="1" spans="1:13">
      <c r="A11" s="36">
        <v>6</v>
      </c>
      <c r="B11" s="38" t="s">
        <v>121</v>
      </c>
      <c r="C11" s="41"/>
      <c r="D11" s="66" t="s">
        <v>346</v>
      </c>
      <c r="E11" s="67">
        <v>1</v>
      </c>
      <c r="F11" s="70" t="s">
        <v>59</v>
      </c>
      <c r="G11" s="69">
        <v>1</v>
      </c>
      <c r="H11" s="42">
        <v>0</v>
      </c>
      <c r="I11" s="53">
        <f t="shared" si="0"/>
        <v>0</v>
      </c>
      <c r="J11" s="50"/>
      <c r="K11" s="23"/>
      <c r="L11" s="23"/>
      <c r="M11" s="23"/>
    </row>
    <row r="12" ht="24.75" customHeight="1" spans="1:13">
      <c r="A12" s="36">
        <v>7</v>
      </c>
      <c r="B12" s="38" t="s">
        <v>121</v>
      </c>
      <c r="C12" s="41"/>
      <c r="D12" s="66" t="s">
        <v>44</v>
      </c>
      <c r="E12" s="67">
        <v>1</v>
      </c>
      <c r="F12" s="70" t="s">
        <v>185</v>
      </c>
      <c r="G12" s="69">
        <v>2</v>
      </c>
      <c r="H12" s="42">
        <v>600</v>
      </c>
      <c r="I12" s="53">
        <f t="shared" si="0"/>
        <v>1200</v>
      </c>
      <c r="J12" s="50"/>
      <c r="K12" s="23"/>
      <c r="L12" s="23"/>
      <c r="M12" s="23"/>
    </row>
    <row r="13" ht="24.75" customHeight="1" spans="1:13">
      <c r="A13" s="36">
        <v>8</v>
      </c>
      <c r="B13" s="38" t="s">
        <v>121</v>
      </c>
      <c r="C13" s="41"/>
      <c r="D13" s="66" t="s">
        <v>347</v>
      </c>
      <c r="E13" s="67">
        <v>2</v>
      </c>
      <c r="F13" s="70" t="s">
        <v>135</v>
      </c>
      <c r="G13" s="69">
        <v>2</v>
      </c>
      <c r="H13" s="42">
        <v>300</v>
      </c>
      <c r="I13" s="53">
        <f t="shared" si="0"/>
        <v>1200</v>
      </c>
      <c r="J13" s="50"/>
      <c r="K13" s="23"/>
      <c r="L13" s="23"/>
      <c r="M13" s="23"/>
    </row>
    <row r="14" ht="24.75" customHeight="1" spans="1:13">
      <c r="A14" s="36">
        <v>9</v>
      </c>
      <c r="B14" s="38" t="s">
        <v>72</v>
      </c>
      <c r="C14" s="41"/>
      <c r="D14" s="66" t="s">
        <v>348</v>
      </c>
      <c r="E14" s="67">
        <f>10.98*4.88</f>
        <v>53.5824</v>
      </c>
      <c r="F14" s="70" t="s">
        <v>75</v>
      </c>
      <c r="G14" s="69">
        <v>1</v>
      </c>
      <c r="H14" s="42">
        <v>60</v>
      </c>
      <c r="I14" s="53">
        <f t="shared" si="0"/>
        <v>3214.944</v>
      </c>
      <c r="J14" s="50"/>
      <c r="K14" s="23"/>
      <c r="L14" s="23"/>
      <c r="M14" s="23"/>
    </row>
    <row r="15" ht="24.75" customHeight="1" spans="1:13">
      <c r="A15" s="36">
        <v>10</v>
      </c>
      <c r="B15" s="38" t="s">
        <v>72</v>
      </c>
      <c r="C15" s="41"/>
      <c r="D15" s="66" t="s">
        <v>349</v>
      </c>
      <c r="E15" s="67">
        <f>(10.98+0.6+0.6)*(4.88+0.6)</f>
        <v>66.7464</v>
      </c>
      <c r="F15" s="70" t="s">
        <v>75</v>
      </c>
      <c r="G15" s="69">
        <v>1</v>
      </c>
      <c r="H15" s="42">
        <v>15</v>
      </c>
      <c r="I15" s="53">
        <f t="shared" si="0"/>
        <v>1001.196</v>
      </c>
      <c r="J15" s="50"/>
      <c r="K15" s="23"/>
      <c r="L15" s="23"/>
      <c r="M15" s="23"/>
    </row>
    <row r="16" ht="24.75" customHeight="1" spans="1:13">
      <c r="A16" s="36">
        <v>11</v>
      </c>
      <c r="B16" s="38" t="s">
        <v>72</v>
      </c>
      <c r="C16" s="41"/>
      <c r="D16" s="66" t="s">
        <v>350</v>
      </c>
      <c r="E16" s="67">
        <f>10.98*4.88</f>
        <v>53.5824</v>
      </c>
      <c r="F16" s="70" t="s">
        <v>75</v>
      </c>
      <c r="G16" s="69">
        <v>1</v>
      </c>
      <c r="H16" s="42">
        <v>50</v>
      </c>
      <c r="I16" s="53">
        <f t="shared" si="0"/>
        <v>2679.12</v>
      </c>
      <c r="J16" s="50"/>
      <c r="K16" s="23"/>
      <c r="L16" s="23"/>
      <c r="M16" s="23"/>
    </row>
    <row r="17" ht="24.75" customHeight="1" spans="1:13">
      <c r="A17" s="36">
        <v>12</v>
      </c>
      <c r="B17" s="38" t="s">
        <v>72</v>
      </c>
      <c r="C17" s="41"/>
      <c r="D17" s="66" t="s">
        <v>351</v>
      </c>
      <c r="E17" s="67">
        <v>2</v>
      </c>
      <c r="F17" s="70" t="s">
        <v>284</v>
      </c>
      <c r="G17" s="69">
        <v>1</v>
      </c>
      <c r="H17" s="42">
        <v>200</v>
      </c>
      <c r="I17" s="53">
        <f t="shared" si="0"/>
        <v>400</v>
      </c>
      <c r="J17" s="50"/>
      <c r="K17" s="23"/>
      <c r="L17" s="23"/>
      <c r="M17" s="23"/>
    </row>
    <row r="18" ht="15.6" spans="1:13">
      <c r="A18" s="36">
        <v>13</v>
      </c>
      <c r="B18" s="34" t="s">
        <v>120</v>
      </c>
      <c r="C18" s="37"/>
      <c r="D18" s="37"/>
      <c r="E18" s="37"/>
      <c r="F18" s="37"/>
      <c r="G18" s="37"/>
      <c r="H18" s="47"/>
      <c r="I18" s="65">
        <f>SUM(I7:I17)</f>
        <v>32495.26</v>
      </c>
      <c r="J18" s="49"/>
      <c r="K18" s="23"/>
      <c r="L18" s="23"/>
      <c r="M18" s="23"/>
    </row>
    <row r="19" ht="24.75" customHeight="1" spans="1:13">
      <c r="A19" s="36">
        <v>14</v>
      </c>
      <c r="B19" s="38" t="s">
        <v>121</v>
      </c>
      <c r="C19" s="40" t="s">
        <v>352</v>
      </c>
      <c r="D19" s="66" t="s">
        <v>342</v>
      </c>
      <c r="E19" s="67">
        <v>30</v>
      </c>
      <c r="F19" s="68" t="s">
        <v>75</v>
      </c>
      <c r="G19" s="69">
        <v>2</v>
      </c>
      <c r="H19" s="42">
        <v>350</v>
      </c>
      <c r="I19" s="53">
        <f t="shared" ref="I19:I29" si="1">E19*G19*H19</f>
        <v>21000</v>
      </c>
      <c r="J19" s="50"/>
      <c r="K19" s="23"/>
      <c r="L19" s="23"/>
      <c r="M19" s="23"/>
    </row>
    <row r="20" ht="24.75" customHeight="1" spans="1:13">
      <c r="A20" s="36">
        <v>15</v>
      </c>
      <c r="B20" s="38" t="s">
        <v>121</v>
      </c>
      <c r="C20" s="40"/>
      <c r="D20" s="66" t="s">
        <v>343</v>
      </c>
      <c r="E20" s="67">
        <v>1</v>
      </c>
      <c r="F20" s="68" t="s">
        <v>59</v>
      </c>
      <c r="G20" s="69">
        <v>1</v>
      </c>
      <c r="H20" s="42">
        <v>1800</v>
      </c>
      <c r="I20" s="53">
        <f t="shared" si="1"/>
        <v>1800</v>
      </c>
      <c r="J20" s="50"/>
      <c r="K20" s="23"/>
      <c r="L20" s="23"/>
      <c r="M20" s="23"/>
    </row>
    <row r="21" ht="24.75" customHeight="1" spans="1:13">
      <c r="A21" s="36">
        <v>16</v>
      </c>
      <c r="B21" s="38" t="s">
        <v>121</v>
      </c>
      <c r="C21" s="41"/>
      <c r="D21" s="66" t="s">
        <v>344</v>
      </c>
      <c r="E21" s="67">
        <v>1</v>
      </c>
      <c r="F21" s="70" t="s">
        <v>140</v>
      </c>
      <c r="G21" s="69">
        <v>1</v>
      </c>
      <c r="H21" s="42">
        <v>0</v>
      </c>
      <c r="I21" s="53">
        <f t="shared" si="1"/>
        <v>0</v>
      </c>
      <c r="J21" s="50"/>
      <c r="K21" s="23"/>
      <c r="L21" s="23"/>
      <c r="M21" s="78"/>
    </row>
    <row r="22" ht="24.75" customHeight="1" spans="1:13">
      <c r="A22" s="36">
        <v>17</v>
      </c>
      <c r="B22" s="38" t="s">
        <v>121</v>
      </c>
      <c r="C22" s="41"/>
      <c r="D22" s="66" t="s">
        <v>345</v>
      </c>
      <c r="E22" s="67">
        <v>1</v>
      </c>
      <c r="F22" s="70" t="s">
        <v>140</v>
      </c>
      <c r="G22" s="69">
        <v>1</v>
      </c>
      <c r="H22" s="42">
        <v>0</v>
      </c>
      <c r="I22" s="53">
        <f t="shared" si="1"/>
        <v>0</v>
      </c>
      <c r="J22" s="50"/>
      <c r="K22" s="23"/>
      <c r="L22" s="23"/>
      <c r="M22" s="23"/>
    </row>
    <row r="23" ht="24.75" customHeight="1" spans="1:13">
      <c r="A23" s="36">
        <v>18</v>
      </c>
      <c r="B23" s="38" t="s">
        <v>121</v>
      </c>
      <c r="C23" s="41"/>
      <c r="D23" s="66" t="s">
        <v>346</v>
      </c>
      <c r="E23" s="67">
        <v>1</v>
      </c>
      <c r="F23" s="70" t="s">
        <v>59</v>
      </c>
      <c r="G23" s="69">
        <v>1</v>
      </c>
      <c r="H23" s="42">
        <v>0</v>
      </c>
      <c r="I23" s="53">
        <f t="shared" si="1"/>
        <v>0</v>
      </c>
      <c r="J23" s="50"/>
      <c r="K23" s="23"/>
      <c r="L23" s="23"/>
      <c r="M23" s="23"/>
    </row>
    <row r="24" ht="24.75" customHeight="1" spans="1:13">
      <c r="A24" s="36">
        <v>19</v>
      </c>
      <c r="B24" s="38" t="s">
        <v>121</v>
      </c>
      <c r="C24" s="41"/>
      <c r="D24" s="66" t="s">
        <v>44</v>
      </c>
      <c r="E24" s="67">
        <v>1</v>
      </c>
      <c r="F24" s="70" t="s">
        <v>185</v>
      </c>
      <c r="G24" s="69">
        <v>2</v>
      </c>
      <c r="H24" s="42">
        <v>600</v>
      </c>
      <c r="I24" s="53">
        <f t="shared" si="1"/>
        <v>1200</v>
      </c>
      <c r="J24" s="50"/>
      <c r="K24" s="23"/>
      <c r="L24" s="23"/>
      <c r="M24" s="23"/>
    </row>
    <row r="25" ht="24.75" customHeight="1" spans="1:13">
      <c r="A25" s="36">
        <v>20</v>
      </c>
      <c r="B25" s="38" t="s">
        <v>121</v>
      </c>
      <c r="C25" s="41"/>
      <c r="D25" s="66" t="s">
        <v>347</v>
      </c>
      <c r="E25" s="67">
        <v>2</v>
      </c>
      <c r="F25" s="70" t="s">
        <v>135</v>
      </c>
      <c r="G25" s="69">
        <v>2</v>
      </c>
      <c r="H25" s="42">
        <v>300</v>
      </c>
      <c r="I25" s="53">
        <f t="shared" si="1"/>
        <v>1200</v>
      </c>
      <c r="J25" s="50"/>
      <c r="K25" s="23"/>
      <c r="L25" s="23"/>
      <c r="M25" s="23"/>
    </row>
    <row r="26" ht="24.75" customHeight="1" spans="1:13">
      <c r="A26" s="36">
        <v>21</v>
      </c>
      <c r="B26" s="38" t="s">
        <v>72</v>
      </c>
      <c r="C26" s="41"/>
      <c r="D26" s="66" t="s">
        <v>348</v>
      </c>
      <c r="E26" s="67">
        <f>10.98*4.88</f>
        <v>53.5824</v>
      </c>
      <c r="F26" s="70" t="s">
        <v>75</v>
      </c>
      <c r="G26" s="69">
        <v>1</v>
      </c>
      <c r="H26" s="42">
        <v>60</v>
      </c>
      <c r="I26" s="53">
        <f t="shared" si="1"/>
        <v>3214.944</v>
      </c>
      <c r="J26" s="50"/>
      <c r="K26" s="23"/>
      <c r="L26" s="23"/>
      <c r="M26" s="23"/>
    </row>
    <row r="27" ht="24.75" customHeight="1" spans="1:13">
      <c r="A27" s="36">
        <v>22</v>
      </c>
      <c r="B27" s="38" t="s">
        <v>72</v>
      </c>
      <c r="C27" s="41"/>
      <c r="D27" s="66" t="s">
        <v>349</v>
      </c>
      <c r="E27" s="67">
        <f>(10.98+0.6+0.6)*(4.88+0.6)</f>
        <v>66.7464</v>
      </c>
      <c r="F27" s="70" t="s">
        <v>75</v>
      </c>
      <c r="G27" s="69">
        <v>1</v>
      </c>
      <c r="H27" s="42">
        <v>15</v>
      </c>
      <c r="I27" s="53">
        <f t="shared" si="1"/>
        <v>1001.196</v>
      </c>
      <c r="J27" s="50"/>
      <c r="K27" s="23"/>
      <c r="L27" s="23"/>
      <c r="M27" s="23"/>
    </row>
    <row r="28" ht="24.75" customHeight="1" spans="1:13">
      <c r="A28" s="36">
        <v>23</v>
      </c>
      <c r="B28" s="38" t="s">
        <v>72</v>
      </c>
      <c r="C28" s="41"/>
      <c r="D28" s="66" t="s">
        <v>350</v>
      </c>
      <c r="E28" s="67">
        <f>10.98*4.88</f>
        <v>53.5824</v>
      </c>
      <c r="F28" s="70" t="s">
        <v>75</v>
      </c>
      <c r="G28" s="69">
        <v>1</v>
      </c>
      <c r="H28" s="42">
        <v>50</v>
      </c>
      <c r="I28" s="53">
        <f t="shared" si="1"/>
        <v>2679.12</v>
      </c>
      <c r="J28" s="50"/>
      <c r="K28" s="23"/>
      <c r="L28" s="23"/>
      <c r="M28" s="23"/>
    </row>
    <row r="29" ht="24.75" customHeight="1" spans="1:13">
      <c r="A29" s="36">
        <v>24</v>
      </c>
      <c r="B29" s="38" t="s">
        <v>72</v>
      </c>
      <c r="C29" s="41"/>
      <c r="D29" s="66" t="s">
        <v>351</v>
      </c>
      <c r="E29" s="67">
        <v>2</v>
      </c>
      <c r="F29" s="70" t="s">
        <v>284</v>
      </c>
      <c r="G29" s="69">
        <v>1</v>
      </c>
      <c r="H29" s="42">
        <v>200</v>
      </c>
      <c r="I29" s="53">
        <f t="shared" si="1"/>
        <v>400</v>
      </c>
      <c r="J29" s="50"/>
      <c r="K29" s="23"/>
      <c r="L29" s="23"/>
      <c r="M29" s="23"/>
    </row>
    <row r="30" ht="15.6" spans="1:13">
      <c r="A30" s="36">
        <v>25</v>
      </c>
      <c r="B30" s="34" t="s">
        <v>120</v>
      </c>
      <c r="C30" s="37"/>
      <c r="D30" s="37"/>
      <c r="E30" s="37"/>
      <c r="F30" s="37"/>
      <c r="G30" s="37"/>
      <c r="H30" s="47"/>
      <c r="I30" s="65">
        <f>SUM(I19:I29)</f>
        <v>32495.26</v>
      </c>
      <c r="J30" s="49"/>
      <c r="K30" s="23"/>
      <c r="L30" s="23"/>
      <c r="M30" s="23"/>
    </row>
    <row r="31" ht="24.75" customHeight="1" spans="1:13">
      <c r="A31" s="36">
        <v>26</v>
      </c>
      <c r="B31" s="38" t="s">
        <v>121</v>
      </c>
      <c r="C31" s="40" t="s">
        <v>353</v>
      </c>
      <c r="D31" s="66" t="s">
        <v>354</v>
      </c>
      <c r="E31" s="71">
        <v>35</v>
      </c>
      <c r="F31" s="72" t="s">
        <v>75</v>
      </c>
      <c r="G31" s="69">
        <v>3</v>
      </c>
      <c r="H31" s="73">
        <v>350</v>
      </c>
      <c r="I31" s="53">
        <f t="shared" ref="I31:I44" si="2">E31*G31*H31</f>
        <v>36750</v>
      </c>
      <c r="J31" s="50"/>
      <c r="K31" s="23"/>
      <c r="L31" s="23"/>
      <c r="M31" s="23"/>
    </row>
    <row r="32" ht="24.75" customHeight="1" spans="1:13">
      <c r="A32" s="36">
        <v>27</v>
      </c>
      <c r="B32" s="38" t="s">
        <v>72</v>
      </c>
      <c r="C32" s="40"/>
      <c r="D32" s="66" t="s">
        <v>343</v>
      </c>
      <c r="E32" s="74">
        <v>1</v>
      </c>
      <c r="F32" s="72" t="s">
        <v>59</v>
      </c>
      <c r="G32" s="69">
        <v>1</v>
      </c>
      <c r="H32" s="73">
        <v>1800</v>
      </c>
      <c r="I32" s="53">
        <f t="shared" si="2"/>
        <v>1800</v>
      </c>
      <c r="J32" s="50"/>
      <c r="K32" s="23"/>
      <c r="L32" s="23"/>
      <c r="M32" s="23"/>
    </row>
    <row r="33" ht="24.75" customHeight="1" spans="1:13">
      <c r="A33" s="36">
        <v>28</v>
      </c>
      <c r="B33" s="38" t="s">
        <v>121</v>
      </c>
      <c r="C33" s="40"/>
      <c r="D33" s="66" t="s">
        <v>344</v>
      </c>
      <c r="E33" s="74">
        <v>1</v>
      </c>
      <c r="F33" s="72" t="s">
        <v>140</v>
      </c>
      <c r="G33" s="69">
        <v>1</v>
      </c>
      <c r="H33" s="42">
        <v>0</v>
      </c>
      <c r="I33" s="53">
        <f t="shared" si="2"/>
        <v>0</v>
      </c>
      <c r="J33" s="50"/>
      <c r="K33" s="23"/>
      <c r="L33" s="23"/>
      <c r="M33" s="23"/>
    </row>
    <row r="34" ht="24.75" customHeight="1" spans="1:13">
      <c r="A34" s="36">
        <v>29</v>
      </c>
      <c r="B34" s="38" t="s">
        <v>121</v>
      </c>
      <c r="C34" s="41"/>
      <c r="D34" s="66" t="s">
        <v>345</v>
      </c>
      <c r="E34" s="74">
        <v>1</v>
      </c>
      <c r="F34" s="75" t="s">
        <v>140</v>
      </c>
      <c r="G34" s="69">
        <v>1</v>
      </c>
      <c r="H34" s="42">
        <v>0</v>
      </c>
      <c r="I34" s="53">
        <f t="shared" si="2"/>
        <v>0</v>
      </c>
      <c r="J34" s="50"/>
      <c r="K34" s="23"/>
      <c r="L34" s="23"/>
      <c r="M34" s="78"/>
    </row>
    <row r="35" ht="24.75" customHeight="1" spans="1:13">
      <c r="A35" s="36">
        <v>30</v>
      </c>
      <c r="B35" s="38" t="s">
        <v>121</v>
      </c>
      <c r="C35" s="41"/>
      <c r="D35" s="66" t="s">
        <v>346</v>
      </c>
      <c r="E35" s="74">
        <v>1</v>
      </c>
      <c r="F35" s="75" t="s">
        <v>59</v>
      </c>
      <c r="G35" s="69">
        <v>1</v>
      </c>
      <c r="H35" s="42">
        <v>0</v>
      </c>
      <c r="I35" s="53">
        <f t="shared" si="2"/>
        <v>0</v>
      </c>
      <c r="J35" s="50"/>
      <c r="K35" s="23"/>
      <c r="L35" s="23"/>
      <c r="M35" s="23"/>
    </row>
    <row r="36" ht="24.75" customHeight="1" spans="1:13">
      <c r="A36" s="36">
        <v>31</v>
      </c>
      <c r="B36" s="38" t="s">
        <v>121</v>
      </c>
      <c r="C36" s="41"/>
      <c r="D36" s="66" t="s">
        <v>347</v>
      </c>
      <c r="E36" s="74">
        <v>2</v>
      </c>
      <c r="F36" s="75" t="s">
        <v>135</v>
      </c>
      <c r="G36" s="69">
        <v>3</v>
      </c>
      <c r="H36" s="73">
        <v>300</v>
      </c>
      <c r="I36" s="53">
        <f t="shared" si="2"/>
        <v>1800</v>
      </c>
      <c r="J36" s="50"/>
      <c r="K36" s="23"/>
      <c r="L36" s="23"/>
      <c r="M36" s="23"/>
    </row>
    <row r="37" ht="24.75" customHeight="1" spans="1:13">
      <c r="A37" s="36">
        <v>32</v>
      </c>
      <c r="B37" s="38" t="s">
        <v>121</v>
      </c>
      <c r="C37" s="41"/>
      <c r="D37" s="66" t="s">
        <v>44</v>
      </c>
      <c r="E37" s="74">
        <v>1</v>
      </c>
      <c r="F37" s="75" t="s">
        <v>185</v>
      </c>
      <c r="G37" s="69">
        <v>3</v>
      </c>
      <c r="H37" s="73">
        <v>600</v>
      </c>
      <c r="I37" s="53">
        <f t="shared" si="2"/>
        <v>1800</v>
      </c>
      <c r="J37" s="50"/>
      <c r="K37" s="23"/>
      <c r="L37" s="23"/>
      <c r="M37" s="23"/>
    </row>
    <row r="38" ht="24.75" customHeight="1" spans="1:13">
      <c r="A38" s="36">
        <v>33</v>
      </c>
      <c r="B38" s="38" t="s">
        <v>121</v>
      </c>
      <c r="C38" s="41"/>
      <c r="D38" s="66" t="s">
        <v>355</v>
      </c>
      <c r="E38" s="74">
        <f>15.86*4.88</f>
        <v>77.3968</v>
      </c>
      <c r="F38" s="72" t="s">
        <v>75</v>
      </c>
      <c r="G38" s="69">
        <v>1</v>
      </c>
      <c r="H38" s="73">
        <v>60</v>
      </c>
      <c r="I38" s="53">
        <f t="shared" si="2"/>
        <v>4643.808</v>
      </c>
      <c r="J38" s="50"/>
      <c r="K38" s="23"/>
      <c r="L38" s="23"/>
      <c r="M38" s="23"/>
    </row>
    <row r="39" ht="24.75" customHeight="1" spans="1:13">
      <c r="A39" s="36">
        <v>34</v>
      </c>
      <c r="B39" s="38" t="s">
        <v>72</v>
      </c>
      <c r="C39" s="41"/>
      <c r="D39" s="66" t="s">
        <v>349</v>
      </c>
      <c r="E39" s="74">
        <f>(15.86+0.6+0.6)*(4.88+0.6)</f>
        <v>93.4888</v>
      </c>
      <c r="F39" s="72" t="s">
        <v>75</v>
      </c>
      <c r="G39" s="69">
        <v>1</v>
      </c>
      <c r="H39" s="73">
        <v>15</v>
      </c>
      <c r="I39" s="53">
        <f t="shared" si="2"/>
        <v>1402.332</v>
      </c>
      <c r="J39" s="50"/>
      <c r="K39" s="23"/>
      <c r="L39" s="23"/>
      <c r="M39" s="23"/>
    </row>
    <row r="40" ht="24.75" customHeight="1" spans="1:13">
      <c r="A40" s="36">
        <v>35</v>
      </c>
      <c r="B40" s="38" t="s">
        <v>72</v>
      </c>
      <c r="C40" s="41"/>
      <c r="D40" s="66" t="s">
        <v>350</v>
      </c>
      <c r="E40" s="74">
        <f>15.86*4.88</f>
        <v>77.3968</v>
      </c>
      <c r="F40" s="75" t="s">
        <v>75</v>
      </c>
      <c r="G40" s="69">
        <v>1</v>
      </c>
      <c r="H40" s="73">
        <v>50</v>
      </c>
      <c r="I40" s="53">
        <f t="shared" si="2"/>
        <v>3869.84</v>
      </c>
      <c r="J40" s="50"/>
      <c r="K40" s="23"/>
      <c r="L40" s="23"/>
      <c r="M40" s="23"/>
    </row>
    <row r="41" ht="24.75" customHeight="1" spans="1:13">
      <c r="A41" s="36">
        <v>36</v>
      </c>
      <c r="B41" s="38" t="s">
        <v>72</v>
      </c>
      <c r="C41" s="41"/>
      <c r="D41" s="66" t="s">
        <v>351</v>
      </c>
      <c r="E41" s="74">
        <v>2</v>
      </c>
      <c r="F41" s="75" t="s">
        <v>284</v>
      </c>
      <c r="G41" s="69">
        <v>1</v>
      </c>
      <c r="H41" s="73">
        <v>200</v>
      </c>
      <c r="I41" s="53">
        <f t="shared" si="2"/>
        <v>400</v>
      </c>
      <c r="J41" s="50"/>
      <c r="K41" s="23"/>
      <c r="L41" s="23"/>
      <c r="M41" s="23"/>
    </row>
    <row r="42" ht="24.75" customHeight="1" spans="1:13">
      <c r="A42" s="36">
        <v>37</v>
      </c>
      <c r="B42" s="38" t="s">
        <v>72</v>
      </c>
      <c r="C42" s="41"/>
      <c r="D42" s="66" t="s">
        <v>356</v>
      </c>
      <c r="E42" s="74">
        <v>18.2</v>
      </c>
      <c r="F42" s="72" t="s">
        <v>75</v>
      </c>
      <c r="G42" s="69">
        <v>1</v>
      </c>
      <c r="H42" s="73">
        <v>100</v>
      </c>
      <c r="I42" s="53">
        <f t="shared" si="2"/>
        <v>1820</v>
      </c>
      <c r="J42" s="50"/>
      <c r="K42" s="23"/>
      <c r="L42" s="23"/>
      <c r="M42" s="23"/>
    </row>
    <row r="43" ht="24.75" customHeight="1" spans="1:13">
      <c r="A43" s="36">
        <v>38</v>
      </c>
      <c r="B43" s="38" t="s">
        <v>72</v>
      </c>
      <c r="C43" s="41"/>
      <c r="D43" s="66" t="s">
        <v>357</v>
      </c>
      <c r="E43" s="74">
        <v>17</v>
      </c>
      <c r="F43" s="75" t="s">
        <v>157</v>
      </c>
      <c r="G43" s="69">
        <v>1</v>
      </c>
      <c r="H43" s="73">
        <v>450</v>
      </c>
      <c r="I43" s="53">
        <f t="shared" si="2"/>
        <v>7650</v>
      </c>
      <c r="J43" s="50"/>
      <c r="K43" s="23"/>
      <c r="L43" s="23"/>
      <c r="M43" s="23"/>
    </row>
    <row r="44" ht="24.75" customHeight="1" spans="1:13">
      <c r="A44" s="36">
        <v>39</v>
      </c>
      <c r="B44" s="38" t="s">
        <v>72</v>
      </c>
      <c r="C44" s="41"/>
      <c r="D44" s="66" t="s">
        <v>358</v>
      </c>
      <c r="E44" s="74">
        <v>17</v>
      </c>
      <c r="F44" s="75" t="s">
        <v>43</v>
      </c>
      <c r="G44" s="69">
        <v>1</v>
      </c>
      <c r="H44" s="73">
        <v>150</v>
      </c>
      <c r="I44" s="53">
        <f t="shared" si="2"/>
        <v>2550</v>
      </c>
      <c r="J44" s="50"/>
      <c r="K44" s="23"/>
      <c r="L44" s="23"/>
      <c r="M44" s="23"/>
    </row>
    <row r="45" ht="15.6" spans="1:13">
      <c r="A45" s="36">
        <v>40</v>
      </c>
      <c r="B45" s="34" t="s">
        <v>120</v>
      </c>
      <c r="C45" s="37"/>
      <c r="D45" s="37"/>
      <c r="E45" s="37"/>
      <c r="F45" s="37"/>
      <c r="G45" s="37"/>
      <c r="H45" s="47"/>
      <c r="I45" s="65">
        <f>SUM(I31:I44)</f>
        <v>64485.98</v>
      </c>
      <c r="J45" s="49"/>
      <c r="K45" s="23"/>
      <c r="L45" s="23"/>
      <c r="M45" s="23"/>
    </row>
    <row r="46" ht="15.6" spans="1:13">
      <c r="A46" s="36">
        <v>41</v>
      </c>
      <c r="B46" s="34" t="s">
        <v>359</v>
      </c>
      <c r="C46" s="34"/>
      <c r="D46" s="34"/>
      <c r="E46" s="34"/>
      <c r="F46" s="34"/>
      <c r="G46" s="34"/>
      <c r="H46" s="34"/>
      <c r="I46" s="34"/>
      <c r="J46" s="34"/>
      <c r="K46" s="23"/>
      <c r="L46" s="23"/>
      <c r="M46" s="23"/>
    </row>
    <row r="47" ht="15" spans="1:13">
      <c r="A47" s="36">
        <v>42</v>
      </c>
      <c r="B47" s="38" t="s">
        <v>72</v>
      </c>
      <c r="C47" s="41" t="s">
        <v>360</v>
      </c>
      <c r="D47" s="76" t="s">
        <v>361</v>
      </c>
      <c r="E47" s="41">
        <v>20</v>
      </c>
      <c r="F47" s="54" t="s">
        <v>43</v>
      </c>
      <c r="G47" s="69">
        <v>1</v>
      </c>
      <c r="H47" s="42">
        <v>150</v>
      </c>
      <c r="I47" s="53">
        <f>E47*G47*H47</f>
        <v>3000</v>
      </c>
      <c r="J47" s="50"/>
      <c r="K47" s="23"/>
      <c r="L47" s="23"/>
      <c r="M47" s="23"/>
    </row>
    <row r="48" ht="15" spans="1:13">
      <c r="A48" s="36">
        <v>43</v>
      </c>
      <c r="B48" s="38" t="s">
        <v>72</v>
      </c>
      <c r="C48" s="41" t="s">
        <v>362</v>
      </c>
      <c r="D48" s="76" t="s">
        <v>363</v>
      </c>
      <c r="E48" s="41">
        <v>1</v>
      </c>
      <c r="F48" s="54" t="s">
        <v>130</v>
      </c>
      <c r="G48" s="69">
        <v>1</v>
      </c>
      <c r="H48" s="42">
        <v>500</v>
      </c>
      <c r="I48" s="53">
        <f>E48*G48*H48</f>
        <v>500</v>
      </c>
      <c r="J48" s="50"/>
      <c r="K48" s="23"/>
      <c r="L48" s="23"/>
      <c r="M48" s="23"/>
    </row>
    <row r="49" ht="15" spans="1:13">
      <c r="A49" s="36">
        <v>44</v>
      </c>
      <c r="B49" s="38" t="s">
        <v>72</v>
      </c>
      <c r="C49" s="41" t="s">
        <v>364</v>
      </c>
      <c r="D49" s="76" t="s">
        <v>365</v>
      </c>
      <c r="E49" s="41">
        <v>11</v>
      </c>
      <c r="F49" s="54" t="s">
        <v>43</v>
      </c>
      <c r="G49" s="69">
        <v>1</v>
      </c>
      <c r="H49" s="42">
        <v>400</v>
      </c>
      <c r="I49" s="53">
        <f>E49*G49*H49</f>
        <v>4400</v>
      </c>
      <c r="J49" s="50"/>
      <c r="K49" s="23"/>
      <c r="L49" s="23"/>
      <c r="M49" s="23"/>
    </row>
    <row r="50" ht="15.6" spans="1:13">
      <c r="A50" s="36">
        <v>45</v>
      </c>
      <c r="B50" s="34" t="s">
        <v>120</v>
      </c>
      <c r="C50" s="34"/>
      <c r="D50" s="34"/>
      <c r="E50" s="34"/>
      <c r="F50" s="34"/>
      <c r="G50" s="34"/>
      <c r="H50" s="34"/>
      <c r="I50" s="65">
        <f>SUM(I47:I49)</f>
        <v>7900</v>
      </c>
      <c r="J50" s="49"/>
      <c r="K50" s="23"/>
      <c r="L50" s="23"/>
      <c r="M50" s="23"/>
    </row>
    <row r="51" ht="15.6" spans="1:13">
      <c r="A51" s="36">
        <v>46</v>
      </c>
      <c r="B51" s="44" t="s">
        <v>17</v>
      </c>
      <c r="C51" s="44"/>
      <c r="D51" s="44"/>
      <c r="E51" s="44"/>
      <c r="F51" s="44"/>
      <c r="G51" s="44"/>
      <c r="H51" s="44"/>
      <c r="I51" s="35">
        <f>I18+I30+I45+I50</f>
        <v>137376.5</v>
      </c>
      <c r="J51" s="65"/>
      <c r="K51" s="23"/>
      <c r="L51" s="23"/>
      <c r="M51" s="23"/>
    </row>
    <row r="52" spans="1:13">
      <c r="A52" s="23"/>
      <c r="B52" s="23"/>
      <c r="C52" s="23"/>
      <c r="D52" s="23"/>
      <c r="E52" s="23"/>
      <c r="F52" s="23"/>
      <c r="G52" s="23"/>
      <c r="H52" s="45"/>
      <c r="I52" s="79"/>
      <c r="J52" s="23"/>
      <c r="K52" s="23"/>
      <c r="L52" s="23"/>
      <c r="M52" s="23"/>
    </row>
    <row r="53" spans="1:13">
      <c r="A53" s="23"/>
      <c r="B53" s="23"/>
      <c r="C53" s="23"/>
      <c r="D53" s="23"/>
      <c r="E53" s="23"/>
      <c r="F53" s="23"/>
      <c r="G53" s="23"/>
      <c r="H53" s="45"/>
      <c r="I53" s="79"/>
      <c r="J53" s="23"/>
      <c r="K53" s="23"/>
      <c r="L53" s="23"/>
      <c r="M53" s="23"/>
    </row>
    <row r="54" spans="1:13">
      <c r="A54" s="23"/>
      <c r="B54" s="23"/>
      <c r="C54" s="23"/>
      <c r="D54" s="23"/>
      <c r="E54" s="23"/>
      <c r="F54" s="23"/>
      <c r="G54" s="23"/>
      <c r="H54" s="45"/>
      <c r="I54" s="79"/>
      <c r="J54" s="23"/>
      <c r="K54" s="23"/>
      <c r="L54" s="23"/>
      <c r="M54" s="23"/>
    </row>
    <row r="55" spans="1:13">
      <c r="A55" s="23"/>
      <c r="B55" s="23"/>
      <c r="C55" s="23"/>
      <c r="D55" s="23"/>
      <c r="E55" s="23"/>
      <c r="F55" s="23"/>
      <c r="G55" s="23"/>
      <c r="H55" s="45"/>
      <c r="I55" s="79"/>
      <c r="J55" s="23"/>
      <c r="K55" s="23"/>
      <c r="L55" s="23"/>
      <c r="M55" s="23"/>
    </row>
    <row r="56" spans="1:13">
      <c r="A56" s="23"/>
      <c r="B56" s="23"/>
      <c r="C56" s="23"/>
      <c r="D56" s="23"/>
      <c r="E56" s="23"/>
      <c r="F56" s="23"/>
      <c r="G56" s="23"/>
      <c r="H56" s="45"/>
      <c r="I56" s="79"/>
      <c r="J56" s="23"/>
      <c r="K56" s="23"/>
      <c r="L56" s="23"/>
      <c r="M56" s="23"/>
    </row>
    <row r="57" spans="1:13">
      <c r="A57" s="23"/>
      <c r="B57" s="23"/>
      <c r="C57" s="23"/>
      <c r="D57" s="23"/>
      <c r="E57" s="23"/>
      <c r="F57" s="23"/>
      <c r="G57" s="23"/>
      <c r="H57" s="45"/>
      <c r="I57" s="79"/>
      <c r="J57" s="23"/>
      <c r="K57" s="23"/>
      <c r="L57" s="23"/>
      <c r="M57" s="23"/>
    </row>
    <row r="58" spans="1:13">
      <c r="A58" s="23"/>
      <c r="B58" s="23"/>
      <c r="C58" s="23"/>
      <c r="D58" s="23"/>
      <c r="E58" s="23"/>
      <c r="F58" s="23"/>
      <c r="G58" s="23"/>
      <c r="H58" s="45"/>
      <c r="I58" s="79"/>
      <c r="J58" s="23"/>
      <c r="K58" s="23"/>
      <c r="L58" s="23"/>
      <c r="M58" s="23"/>
    </row>
    <row r="59" spans="1:13">
      <c r="A59" s="23"/>
      <c r="B59" s="23"/>
      <c r="C59" s="23"/>
      <c r="D59" s="23"/>
      <c r="E59" s="23"/>
      <c r="F59" s="23"/>
      <c r="G59" s="23"/>
      <c r="H59" s="45"/>
      <c r="I59" s="79"/>
      <c r="J59" s="23"/>
      <c r="K59" s="23"/>
      <c r="L59" s="23"/>
      <c r="M59" s="23"/>
    </row>
    <row r="60" spans="1:13">
      <c r="A60" s="23"/>
      <c r="B60" s="23"/>
      <c r="C60" s="23"/>
      <c r="D60" s="23"/>
      <c r="E60" s="23"/>
      <c r="F60" s="23"/>
      <c r="G60" s="23"/>
      <c r="H60" s="45"/>
      <c r="I60" s="79"/>
      <c r="J60" s="23"/>
      <c r="K60" s="23"/>
      <c r="L60" s="23"/>
      <c r="M60" s="23"/>
    </row>
    <row r="61" spans="1:13">
      <c r="A61" s="23"/>
      <c r="B61" s="23"/>
      <c r="C61" s="23"/>
      <c r="D61" s="23"/>
      <c r="E61" s="23"/>
      <c r="F61" s="23"/>
      <c r="G61" s="23"/>
      <c r="H61" s="45"/>
      <c r="I61" s="79"/>
      <c r="J61" s="23"/>
      <c r="K61" s="23"/>
      <c r="L61" s="23"/>
      <c r="M61" s="23"/>
    </row>
    <row r="62" spans="1:13">
      <c r="A62" s="23"/>
      <c r="B62" s="23"/>
      <c r="C62" s="23"/>
      <c r="D62" s="23"/>
      <c r="E62" s="23"/>
      <c r="F62" s="23"/>
      <c r="G62" s="23"/>
      <c r="H62" s="45"/>
      <c r="I62" s="79"/>
      <c r="J62" s="23"/>
      <c r="K62" s="23"/>
      <c r="L62" s="23"/>
      <c r="M62" s="23"/>
    </row>
    <row r="63" spans="1:13">
      <c r="A63" s="23"/>
      <c r="B63" s="23"/>
      <c r="C63" s="23"/>
      <c r="D63" s="23"/>
      <c r="E63" s="23"/>
      <c r="F63" s="23"/>
      <c r="G63" s="23"/>
      <c r="H63" s="45"/>
      <c r="I63" s="79"/>
      <c r="J63" s="23"/>
      <c r="K63" s="23"/>
      <c r="L63" s="23"/>
      <c r="M63" s="23"/>
    </row>
    <row r="64" spans="1:13">
      <c r="A64" s="23"/>
      <c r="B64" s="23"/>
      <c r="C64" s="23"/>
      <c r="D64" s="23"/>
      <c r="E64" s="23"/>
      <c r="F64" s="23"/>
      <c r="G64" s="23"/>
      <c r="H64" s="45"/>
      <c r="I64" s="79"/>
      <c r="J64" s="23"/>
      <c r="K64" s="23"/>
      <c r="L64" s="23"/>
      <c r="M64" s="23"/>
    </row>
    <row r="65" spans="1:13">
      <c r="A65" s="23"/>
      <c r="B65" s="23"/>
      <c r="C65" s="23"/>
      <c r="D65" s="23"/>
      <c r="E65" s="23"/>
      <c r="F65" s="23"/>
      <c r="G65" s="23"/>
      <c r="H65" s="45"/>
      <c r="I65" s="79"/>
      <c r="J65" s="23"/>
      <c r="K65" s="23"/>
      <c r="L65" s="23"/>
      <c r="M65" s="23"/>
    </row>
    <row r="66" spans="1:13">
      <c r="A66" s="23"/>
      <c r="B66" s="23"/>
      <c r="C66" s="23"/>
      <c r="D66" s="23"/>
      <c r="E66" s="23"/>
      <c r="F66" s="23"/>
      <c r="G66" s="23"/>
      <c r="H66" s="45"/>
      <c r="I66" s="79"/>
      <c r="J66" s="23"/>
      <c r="K66" s="23"/>
      <c r="L66" s="23"/>
      <c r="M66" s="23"/>
    </row>
    <row r="67" spans="1:13">
      <c r="A67" s="23"/>
      <c r="B67" s="23"/>
      <c r="C67" s="23"/>
      <c r="D67" s="23"/>
      <c r="E67" s="23"/>
      <c r="F67" s="23"/>
      <c r="G67" s="23"/>
      <c r="H67" s="45"/>
      <c r="I67" s="79"/>
      <c r="J67" s="23"/>
      <c r="K67" s="23"/>
      <c r="L67" s="23"/>
      <c r="M67" s="23"/>
    </row>
    <row r="68" spans="1:13">
      <c r="A68" s="23"/>
      <c r="B68" s="23"/>
      <c r="C68" s="23"/>
      <c r="D68" s="23"/>
      <c r="E68" s="23"/>
      <c r="F68" s="23"/>
      <c r="G68" s="23"/>
      <c r="H68" s="45"/>
      <c r="I68" s="79"/>
      <c r="J68" s="23"/>
      <c r="K68" s="23"/>
      <c r="L68" s="23"/>
      <c r="M68" s="23"/>
    </row>
    <row r="69" spans="1:13">
      <c r="A69" s="23"/>
      <c r="B69" s="23"/>
      <c r="C69" s="23"/>
      <c r="D69" s="23"/>
      <c r="E69" s="23"/>
      <c r="F69" s="23"/>
      <c r="G69" s="23"/>
      <c r="H69" s="45"/>
      <c r="I69" s="79"/>
      <c r="J69" s="23"/>
      <c r="K69" s="23"/>
      <c r="L69" s="23"/>
      <c r="M69" s="23"/>
    </row>
    <row r="70" spans="1:13">
      <c r="A70" s="23"/>
      <c r="B70" s="23"/>
      <c r="C70" s="23"/>
      <c r="D70" s="23"/>
      <c r="E70" s="23"/>
      <c r="F70" s="23"/>
      <c r="G70" s="23"/>
      <c r="H70" s="45"/>
      <c r="I70" s="79"/>
      <c r="J70" s="23"/>
      <c r="K70" s="23"/>
      <c r="L70" s="23"/>
      <c r="M70" s="23"/>
    </row>
    <row r="71" spans="1:13">
      <c r="A71" s="23"/>
      <c r="B71" s="23"/>
      <c r="C71" s="23"/>
      <c r="D71" s="23"/>
      <c r="E71" s="23"/>
      <c r="F71" s="23"/>
      <c r="G71" s="23"/>
      <c r="H71" s="45"/>
      <c r="I71" s="79"/>
      <c r="J71" s="23"/>
      <c r="K71" s="23"/>
      <c r="L71" s="23"/>
      <c r="M71" s="23"/>
    </row>
    <row r="72" spans="1:13">
      <c r="A72" s="23"/>
      <c r="B72" s="23"/>
      <c r="C72" s="23"/>
      <c r="D72" s="23"/>
      <c r="E72" s="23"/>
      <c r="F72" s="23"/>
      <c r="G72" s="23"/>
      <c r="H72" s="45"/>
      <c r="I72" s="79"/>
      <c r="J72" s="23"/>
      <c r="K72" s="23"/>
      <c r="L72" s="23"/>
      <c r="M72" s="23"/>
    </row>
    <row r="73" spans="1:13">
      <c r="A73" s="23"/>
      <c r="B73" s="23"/>
      <c r="C73" s="23"/>
      <c r="D73" s="23"/>
      <c r="E73" s="23"/>
      <c r="F73" s="23"/>
      <c r="G73" s="23"/>
      <c r="H73" s="45"/>
      <c r="I73" s="79"/>
      <c r="J73" s="23"/>
      <c r="K73" s="23"/>
      <c r="L73" s="23"/>
      <c r="M73" s="23"/>
    </row>
    <row r="74" spans="1:13">
      <c r="A74" s="23"/>
      <c r="B74" s="23"/>
      <c r="C74" s="23"/>
      <c r="D74" s="23"/>
      <c r="E74" s="23"/>
      <c r="F74" s="23"/>
      <c r="G74" s="23"/>
      <c r="H74" s="45"/>
      <c r="I74" s="79"/>
      <c r="J74" s="23"/>
      <c r="K74" s="23"/>
      <c r="L74" s="23"/>
      <c r="M74" s="23"/>
    </row>
    <row r="75" spans="1:13">
      <c r="A75" s="23"/>
      <c r="B75" s="23"/>
      <c r="C75" s="23"/>
      <c r="D75" s="23"/>
      <c r="E75" s="23"/>
      <c r="F75" s="23"/>
      <c r="G75" s="23"/>
      <c r="H75" s="45"/>
      <c r="I75" s="79"/>
      <c r="J75" s="23"/>
      <c r="K75" s="23"/>
      <c r="L75" s="23"/>
      <c r="M75" s="23"/>
    </row>
    <row r="76" spans="1:13">
      <c r="A76" s="23"/>
      <c r="B76" s="23"/>
      <c r="C76" s="23"/>
      <c r="D76" s="23"/>
      <c r="E76" s="23"/>
      <c r="F76" s="23"/>
      <c r="G76" s="23"/>
      <c r="H76" s="45"/>
      <c r="I76" s="79"/>
      <c r="J76" s="23"/>
      <c r="K76" s="23"/>
      <c r="L76" s="23"/>
      <c r="M76" s="23"/>
    </row>
    <row r="77" spans="1:13">
      <c r="A77" s="23"/>
      <c r="B77" s="23"/>
      <c r="C77" s="23"/>
      <c r="D77" s="23"/>
      <c r="E77" s="23"/>
      <c r="F77" s="23"/>
      <c r="G77" s="23"/>
      <c r="H77" s="45"/>
      <c r="I77" s="79"/>
      <c r="J77" s="23"/>
      <c r="K77" s="23"/>
      <c r="L77" s="23"/>
      <c r="M77" s="23"/>
    </row>
    <row r="78" spans="1:13">
      <c r="A78" s="23"/>
      <c r="B78" s="23"/>
      <c r="C78" s="23"/>
      <c r="D78" s="23"/>
      <c r="E78" s="23"/>
      <c r="F78" s="23"/>
      <c r="G78" s="23"/>
      <c r="H78" s="45"/>
      <c r="I78" s="79"/>
      <c r="J78" s="23"/>
      <c r="K78" s="23"/>
      <c r="L78" s="23"/>
      <c r="M78" s="23"/>
    </row>
    <row r="79" spans="1:13">
      <c r="A79" s="23"/>
      <c r="B79" s="23"/>
      <c r="C79" s="23"/>
      <c r="D79" s="23"/>
      <c r="E79" s="23"/>
      <c r="F79" s="23"/>
      <c r="G79" s="23"/>
      <c r="H79" s="45"/>
      <c r="I79" s="79"/>
      <c r="J79" s="23"/>
      <c r="K79" s="23"/>
      <c r="L79" s="23"/>
      <c r="M79" s="23"/>
    </row>
    <row r="80" spans="1:13">
      <c r="A80" s="23"/>
      <c r="B80" s="23"/>
      <c r="C80" s="23"/>
      <c r="D80" s="23"/>
      <c r="E80" s="23"/>
      <c r="F80" s="23"/>
      <c r="G80" s="23"/>
      <c r="H80" s="45"/>
      <c r="I80" s="79"/>
      <c r="J80" s="23"/>
      <c r="K80" s="23"/>
      <c r="L80" s="23"/>
      <c r="M80" s="23"/>
    </row>
    <row r="81" spans="1:13">
      <c r="A81" s="23"/>
      <c r="B81" s="23"/>
      <c r="C81" s="23"/>
      <c r="D81" s="23"/>
      <c r="E81" s="23"/>
      <c r="F81" s="23"/>
      <c r="G81" s="23"/>
      <c r="H81" s="45"/>
      <c r="I81" s="79"/>
      <c r="J81" s="23"/>
      <c r="K81" s="23"/>
      <c r="L81" s="23"/>
      <c r="M81" s="23"/>
    </row>
    <row r="82" spans="1:13">
      <c r="A82" s="23"/>
      <c r="B82" s="23"/>
      <c r="C82" s="23"/>
      <c r="D82" s="23"/>
      <c r="E82" s="23"/>
      <c r="F82" s="23"/>
      <c r="G82" s="23"/>
      <c r="H82" s="45"/>
      <c r="I82" s="79"/>
      <c r="J82" s="23"/>
      <c r="K82" s="23"/>
      <c r="L82" s="23"/>
      <c r="M82" s="23"/>
    </row>
    <row r="83" spans="1:13">
      <c r="A83" s="23"/>
      <c r="B83" s="23"/>
      <c r="C83" s="23"/>
      <c r="D83" s="23"/>
      <c r="E83" s="23"/>
      <c r="F83" s="23"/>
      <c r="G83" s="23"/>
      <c r="H83" s="45"/>
      <c r="I83" s="79"/>
      <c r="J83" s="23"/>
      <c r="K83" s="23"/>
      <c r="L83" s="23"/>
      <c r="M83" s="23"/>
    </row>
    <row r="84" spans="1:13">
      <c r="A84" s="23"/>
      <c r="B84" s="23"/>
      <c r="C84" s="23"/>
      <c r="D84" s="23"/>
      <c r="E84" s="23"/>
      <c r="F84" s="23"/>
      <c r="G84" s="23"/>
      <c r="H84" s="45"/>
      <c r="I84" s="79"/>
      <c r="J84" s="23"/>
      <c r="K84" s="23"/>
      <c r="L84" s="23"/>
      <c r="M84" s="23"/>
    </row>
    <row r="85" spans="1:13">
      <c r="A85" s="23"/>
      <c r="B85" s="23"/>
      <c r="C85" s="23"/>
      <c r="D85" s="23"/>
      <c r="E85" s="23"/>
      <c r="F85" s="23"/>
      <c r="G85" s="23"/>
      <c r="H85" s="45"/>
      <c r="I85" s="79"/>
      <c r="J85" s="23"/>
      <c r="K85" s="23"/>
      <c r="L85" s="23"/>
      <c r="M85" s="23"/>
    </row>
    <row r="86" spans="1:13">
      <c r="A86" s="23"/>
      <c r="B86" s="23"/>
      <c r="C86" s="23"/>
      <c r="D86" s="23"/>
      <c r="E86" s="23"/>
      <c r="F86" s="23"/>
      <c r="G86" s="23"/>
      <c r="H86" s="45"/>
      <c r="I86" s="79"/>
      <c r="J86" s="23"/>
      <c r="K86" s="23"/>
      <c r="L86" s="23"/>
      <c r="M86" s="23"/>
    </row>
    <row r="87" spans="1:13">
      <c r="A87" s="23"/>
      <c r="B87" s="23"/>
      <c r="C87" s="23"/>
      <c r="D87" s="23"/>
      <c r="E87" s="23"/>
      <c r="F87" s="23"/>
      <c r="G87" s="23"/>
      <c r="H87" s="45"/>
      <c r="I87" s="79"/>
      <c r="J87" s="23"/>
      <c r="K87" s="23"/>
      <c r="L87" s="23"/>
      <c r="M87" s="23"/>
    </row>
    <row r="88" spans="1:13">
      <c r="A88" s="23"/>
      <c r="B88" s="23"/>
      <c r="C88" s="23"/>
      <c r="D88" s="23"/>
      <c r="E88" s="23"/>
      <c r="F88" s="23"/>
      <c r="G88" s="23"/>
      <c r="H88" s="45"/>
      <c r="I88" s="79"/>
      <c r="J88" s="23"/>
      <c r="K88" s="23"/>
      <c r="L88" s="23"/>
      <c r="M88" s="23"/>
    </row>
    <row r="89" spans="1:13">
      <c r="A89" s="23"/>
      <c r="B89" s="23"/>
      <c r="C89" s="23"/>
      <c r="D89" s="23"/>
      <c r="E89" s="23"/>
      <c r="F89" s="23"/>
      <c r="G89" s="23"/>
      <c r="H89" s="45"/>
      <c r="I89" s="79"/>
      <c r="J89" s="23"/>
      <c r="K89" s="23"/>
      <c r="L89" s="23"/>
      <c r="M89" s="23"/>
    </row>
    <row r="90" spans="1:13">
      <c r="A90" s="23"/>
      <c r="B90" s="23"/>
      <c r="C90" s="23"/>
      <c r="D90" s="23"/>
      <c r="E90" s="23"/>
      <c r="F90" s="23"/>
      <c r="G90" s="23"/>
      <c r="H90" s="45"/>
      <c r="I90" s="79"/>
      <c r="J90" s="23"/>
      <c r="K90" s="23"/>
      <c r="L90" s="23"/>
      <c r="M90" s="23"/>
    </row>
    <row r="91" spans="1:13">
      <c r="A91" s="23"/>
      <c r="B91" s="23"/>
      <c r="C91" s="23"/>
      <c r="D91" s="23"/>
      <c r="E91" s="23"/>
      <c r="F91" s="23"/>
      <c r="G91" s="23"/>
      <c r="H91" s="45"/>
      <c r="I91" s="79"/>
      <c r="J91" s="23"/>
      <c r="K91" s="23"/>
      <c r="L91" s="23"/>
      <c r="M91" s="23"/>
    </row>
    <row r="92" spans="1:13">
      <c r="A92" s="23"/>
      <c r="B92" s="23"/>
      <c r="C92" s="23"/>
      <c r="D92" s="23"/>
      <c r="E92" s="23"/>
      <c r="F92" s="23"/>
      <c r="G92" s="23"/>
      <c r="H92" s="45"/>
      <c r="I92" s="79"/>
      <c r="J92" s="23"/>
      <c r="K92" s="23"/>
      <c r="L92" s="23"/>
      <c r="M92" s="23"/>
    </row>
    <row r="93" spans="1:13">
      <c r="A93" s="23"/>
      <c r="B93" s="23"/>
      <c r="C93" s="23"/>
      <c r="D93" s="23"/>
      <c r="E93" s="23"/>
      <c r="F93" s="23"/>
      <c r="G93" s="23"/>
      <c r="H93" s="45"/>
      <c r="I93" s="79"/>
      <c r="J93" s="23"/>
      <c r="K93" s="23"/>
      <c r="L93" s="23"/>
      <c r="M93" s="23"/>
    </row>
    <row r="94" spans="1:13">
      <c r="A94" s="23"/>
      <c r="B94" s="23"/>
      <c r="C94" s="23"/>
      <c r="D94" s="23"/>
      <c r="E94" s="23"/>
      <c r="F94" s="23"/>
      <c r="G94" s="23"/>
      <c r="H94" s="45"/>
      <c r="I94" s="79"/>
      <c r="J94" s="23"/>
      <c r="K94" s="23"/>
      <c r="L94" s="23"/>
      <c r="M94" s="23"/>
    </row>
    <row r="95" spans="1:13">
      <c r="A95" s="23"/>
      <c r="B95" s="23"/>
      <c r="C95" s="23"/>
      <c r="D95" s="23"/>
      <c r="E95" s="23"/>
      <c r="F95" s="23"/>
      <c r="G95" s="23"/>
      <c r="H95" s="45"/>
      <c r="I95" s="79"/>
      <c r="J95" s="23"/>
      <c r="K95" s="23"/>
      <c r="L95" s="23"/>
      <c r="M95" s="23"/>
    </row>
    <row r="96" spans="1:13">
      <c r="A96" s="23"/>
      <c r="B96" s="23"/>
      <c r="C96" s="23"/>
      <c r="D96" s="23"/>
      <c r="E96" s="23"/>
      <c r="F96" s="23"/>
      <c r="G96" s="23"/>
      <c r="H96" s="45"/>
      <c r="I96" s="79"/>
      <c r="J96" s="23"/>
      <c r="K96" s="23"/>
      <c r="L96" s="23"/>
      <c r="M96" s="23"/>
    </row>
    <row r="97" spans="1:13">
      <c r="A97" s="23"/>
      <c r="B97" s="23"/>
      <c r="C97" s="23"/>
      <c r="D97" s="23"/>
      <c r="E97" s="23"/>
      <c r="F97" s="23"/>
      <c r="G97" s="23"/>
      <c r="H97" s="45"/>
      <c r="I97" s="79"/>
      <c r="J97" s="23"/>
      <c r="K97" s="23"/>
      <c r="L97" s="23"/>
      <c r="M97" s="23"/>
    </row>
    <row r="98" spans="1:13">
      <c r="A98" s="23"/>
      <c r="B98" s="23"/>
      <c r="C98" s="23"/>
      <c r="D98" s="23"/>
      <c r="E98" s="23"/>
      <c r="F98" s="23"/>
      <c r="G98" s="23"/>
      <c r="H98" s="45"/>
      <c r="I98" s="79"/>
      <c r="J98" s="23"/>
      <c r="K98" s="23"/>
      <c r="L98" s="23"/>
      <c r="M98" s="23"/>
    </row>
    <row r="99" spans="1:13">
      <c r="A99" s="23"/>
      <c r="B99" s="23"/>
      <c r="C99" s="23"/>
      <c r="D99" s="23"/>
      <c r="E99" s="23"/>
      <c r="F99" s="23"/>
      <c r="G99" s="23"/>
      <c r="H99" s="45"/>
      <c r="I99" s="79"/>
      <c r="J99" s="23"/>
      <c r="K99" s="23"/>
      <c r="L99" s="23"/>
      <c r="M99" s="23"/>
    </row>
    <row r="100" spans="1:13">
      <c r="A100" s="23"/>
      <c r="B100" s="23"/>
      <c r="C100" s="23"/>
      <c r="D100" s="23"/>
      <c r="E100" s="23"/>
      <c r="F100" s="23"/>
      <c r="G100" s="23"/>
      <c r="H100" s="45"/>
      <c r="I100" s="79"/>
      <c r="J100" s="23"/>
      <c r="K100" s="23"/>
      <c r="L100" s="23"/>
      <c r="M100" s="23"/>
    </row>
    <row r="101" spans="1:13">
      <c r="A101" s="23"/>
      <c r="B101" s="23"/>
      <c r="C101" s="23"/>
      <c r="D101" s="23"/>
      <c r="E101" s="23"/>
      <c r="F101" s="23"/>
      <c r="G101" s="23"/>
      <c r="H101" s="45"/>
      <c r="I101" s="79"/>
      <c r="J101" s="23"/>
      <c r="K101" s="23"/>
      <c r="L101" s="23"/>
      <c r="M101" s="23"/>
    </row>
    <row r="102" spans="1:13">
      <c r="A102" s="23"/>
      <c r="B102" s="23"/>
      <c r="C102" s="23"/>
      <c r="D102" s="23"/>
      <c r="E102" s="23"/>
      <c r="F102" s="23"/>
      <c r="G102" s="23"/>
      <c r="H102" s="45"/>
      <c r="I102" s="79"/>
      <c r="J102" s="23"/>
      <c r="K102" s="23"/>
      <c r="L102" s="23"/>
      <c r="M102" s="23"/>
    </row>
    <row r="103" spans="1:13">
      <c r="A103" s="23"/>
      <c r="B103" s="23"/>
      <c r="C103" s="23"/>
      <c r="D103" s="23"/>
      <c r="E103" s="23"/>
      <c r="F103" s="23"/>
      <c r="G103" s="23"/>
      <c r="H103" s="45"/>
      <c r="I103" s="79"/>
      <c r="J103" s="23"/>
      <c r="K103" s="23"/>
      <c r="L103" s="23"/>
      <c r="M103" s="23"/>
    </row>
    <row r="104" spans="1:13">
      <c r="A104" s="23"/>
      <c r="B104" s="23"/>
      <c r="C104" s="23"/>
      <c r="D104" s="23"/>
      <c r="E104" s="23"/>
      <c r="F104" s="23"/>
      <c r="G104" s="23"/>
      <c r="H104" s="45"/>
      <c r="I104" s="79"/>
      <c r="J104" s="23"/>
      <c r="K104" s="23"/>
      <c r="L104" s="23"/>
      <c r="M104" s="23"/>
    </row>
    <row r="105" spans="1:13">
      <c r="A105" s="23"/>
      <c r="B105" s="23"/>
      <c r="C105" s="23"/>
      <c r="D105" s="23"/>
      <c r="E105" s="23"/>
      <c r="F105" s="23"/>
      <c r="G105" s="23"/>
      <c r="H105" s="45"/>
      <c r="I105" s="79"/>
      <c r="J105" s="23"/>
      <c r="K105" s="23"/>
      <c r="L105" s="23"/>
      <c r="M105" s="23"/>
    </row>
    <row r="106" spans="1:13">
      <c r="A106" s="23"/>
      <c r="B106" s="23"/>
      <c r="C106" s="23"/>
      <c r="D106" s="23"/>
      <c r="E106" s="23"/>
      <c r="F106" s="23"/>
      <c r="G106" s="23"/>
      <c r="H106" s="45"/>
      <c r="I106" s="79"/>
      <c r="J106" s="23"/>
      <c r="K106" s="23"/>
      <c r="L106" s="23"/>
      <c r="M106" s="23"/>
    </row>
    <row r="107" spans="1:13">
      <c r="A107" s="23"/>
      <c r="B107" s="23"/>
      <c r="C107" s="23"/>
      <c r="D107" s="23"/>
      <c r="E107" s="23"/>
      <c r="F107" s="23"/>
      <c r="G107" s="23"/>
      <c r="H107" s="45"/>
      <c r="I107" s="79"/>
      <c r="J107" s="23"/>
      <c r="K107" s="23"/>
      <c r="L107" s="23"/>
      <c r="M107" s="23"/>
    </row>
    <row r="108" spans="1:13">
      <c r="A108" s="23"/>
      <c r="B108" s="23"/>
      <c r="C108" s="23"/>
      <c r="D108" s="23"/>
      <c r="E108" s="23"/>
      <c r="F108" s="23"/>
      <c r="G108" s="23"/>
      <c r="H108" s="45"/>
      <c r="I108" s="79"/>
      <c r="J108" s="23"/>
      <c r="K108" s="23"/>
      <c r="L108" s="23"/>
      <c r="M108" s="23"/>
    </row>
    <row r="109" spans="1:13">
      <c r="A109" s="23"/>
      <c r="B109" s="23"/>
      <c r="C109" s="23"/>
      <c r="D109" s="23"/>
      <c r="E109" s="23"/>
      <c r="F109" s="23"/>
      <c r="G109" s="23"/>
      <c r="H109" s="45"/>
      <c r="I109" s="79"/>
      <c r="J109" s="23"/>
      <c r="K109" s="23"/>
      <c r="L109" s="23"/>
      <c r="M109" s="23"/>
    </row>
    <row r="110" spans="1:13">
      <c r="A110" s="23"/>
      <c r="B110" s="23"/>
      <c r="C110" s="23"/>
      <c r="D110" s="23"/>
      <c r="E110" s="23"/>
      <c r="F110" s="23"/>
      <c r="G110" s="23"/>
      <c r="H110" s="45"/>
      <c r="I110" s="79"/>
      <c r="J110" s="23"/>
      <c r="K110" s="23"/>
      <c r="L110" s="23"/>
      <c r="M110" s="23"/>
    </row>
    <row r="111" spans="1:13">
      <c r="A111" s="23"/>
      <c r="B111" s="23"/>
      <c r="C111" s="23"/>
      <c r="D111" s="23"/>
      <c r="E111" s="23"/>
      <c r="F111" s="23"/>
      <c r="G111" s="23"/>
      <c r="H111" s="45"/>
      <c r="I111" s="79"/>
      <c r="J111" s="23"/>
      <c r="K111" s="23"/>
      <c r="L111" s="23"/>
      <c r="M111" s="23"/>
    </row>
    <row r="112" spans="1:13">
      <c r="A112" s="23"/>
      <c r="B112" s="23"/>
      <c r="C112" s="23"/>
      <c r="D112" s="23"/>
      <c r="E112" s="23"/>
      <c r="F112" s="23"/>
      <c r="G112" s="23"/>
      <c r="H112" s="45"/>
      <c r="I112" s="79"/>
      <c r="J112" s="23"/>
      <c r="K112" s="23"/>
      <c r="L112" s="23"/>
      <c r="M112" s="23"/>
    </row>
    <row r="113" spans="1:13">
      <c r="A113" s="23"/>
      <c r="B113" s="23"/>
      <c r="C113" s="23"/>
      <c r="D113" s="23"/>
      <c r="E113" s="23"/>
      <c r="F113" s="23"/>
      <c r="G113" s="23"/>
      <c r="H113" s="45"/>
      <c r="I113" s="79"/>
      <c r="J113" s="23"/>
      <c r="K113" s="23"/>
      <c r="L113" s="23"/>
      <c r="M113" s="23"/>
    </row>
    <row r="114" spans="1:13">
      <c r="A114" s="23"/>
      <c r="B114" s="23"/>
      <c r="C114" s="23"/>
      <c r="D114" s="23"/>
      <c r="E114" s="23"/>
      <c r="F114" s="23"/>
      <c r="G114" s="23"/>
      <c r="H114" s="45"/>
      <c r="I114" s="79"/>
      <c r="J114" s="23"/>
      <c r="K114" s="23"/>
      <c r="L114" s="23"/>
      <c r="M114" s="23"/>
    </row>
    <row r="115" spans="1:13">
      <c r="A115" s="23"/>
      <c r="B115" s="23"/>
      <c r="C115" s="23"/>
      <c r="D115" s="23"/>
      <c r="E115" s="23"/>
      <c r="F115" s="23"/>
      <c r="G115" s="23"/>
      <c r="H115" s="45"/>
      <c r="I115" s="79"/>
      <c r="J115" s="23"/>
      <c r="K115" s="23"/>
      <c r="L115" s="23"/>
      <c r="M115" s="23"/>
    </row>
    <row r="116" spans="1:13">
      <c r="A116" s="23"/>
      <c r="B116" s="23"/>
      <c r="C116" s="23"/>
      <c r="D116" s="23"/>
      <c r="E116" s="23"/>
      <c r="F116" s="23"/>
      <c r="G116" s="23"/>
      <c r="H116" s="45"/>
      <c r="I116" s="79"/>
      <c r="J116" s="23"/>
      <c r="K116" s="23"/>
      <c r="L116" s="23"/>
      <c r="M116" s="23"/>
    </row>
    <row r="117" spans="1:13">
      <c r="A117" s="23"/>
      <c r="B117" s="23"/>
      <c r="C117" s="23"/>
      <c r="D117" s="23"/>
      <c r="E117" s="23"/>
      <c r="F117" s="23"/>
      <c r="G117" s="23"/>
      <c r="H117" s="45"/>
      <c r="I117" s="79"/>
      <c r="J117" s="23"/>
      <c r="K117" s="23"/>
      <c r="L117" s="23"/>
      <c r="M117" s="23"/>
    </row>
    <row r="118" spans="1:13">
      <c r="A118" s="23"/>
      <c r="B118" s="23"/>
      <c r="C118" s="23"/>
      <c r="D118" s="23"/>
      <c r="E118" s="23"/>
      <c r="F118" s="23"/>
      <c r="G118" s="23"/>
      <c r="H118" s="45"/>
      <c r="I118" s="79"/>
      <c r="J118" s="23"/>
      <c r="K118" s="23"/>
      <c r="L118" s="23"/>
      <c r="M118" s="23"/>
    </row>
    <row r="119" spans="1:13">
      <c r="A119" s="23"/>
      <c r="B119" s="23"/>
      <c r="C119" s="23"/>
      <c r="D119" s="23"/>
      <c r="E119" s="23"/>
      <c r="F119" s="23"/>
      <c r="G119" s="23"/>
      <c r="H119" s="45"/>
      <c r="I119" s="79"/>
      <c r="J119" s="23"/>
      <c r="K119" s="23"/>
      <c r="L119" s="23"/>
      <c r="M119" s="23"/>
    </row>
    <row r="120" spans="1:13">
      <c r="A120" s="23"/>
      <c r="B120" s="23"/>
      <c r="C120" s="23"/>
      <c r="D120" s="23"/>
      <c r="E120" s="23"/>
      <c r="F120" s="23"/>
      <c r="G120" s="23"/>
      <c r="H120" s="45"/>
      <c r="I120" s="79"/>
      <c r="J120" s="23"/>
      <c r="K120" s="23"/>
      <c r="L120" s="23"/>
      <c r="M120" s="23"/>
    </row>
    <row r="121" spans="1:13">
      <c r="A121" s="23"/>
      <c r="B121" s="23"/>
      <c r="C121" s="23"/>
      <c r="D121" s="23"/>
      <c r="E121" s="23"/>
      <c r="F121" s="23"/>
      <c r="G121" s="23"/>
      <c r="H121" s="45"/>
      <c r="I121" s="79"/>
      <c r="J121" s="23"/>
      <c r="K121" s="23"/>
      <c r="L121" s="23"/>
      <c r="M121" s="23"/>
    </row>
    <row r="122" spans="1:13">
      <c r="A122" s="23"/>
      <c r="B122" s="23"/>
      <c r="C122" s="23"/>
      <c r="D122" s="23"/>
      <c r="E122" s="23"/>
      <c r="F122" s="23"/>
      <c r="G122" s="23"/>
      <c r="H122" s="45"/>
      <c r="I122" s="79"/>
      <c r="J122" s="23"/>
      <c r="K122" s="23"/>
      <c r="L122" s="23"/>
      <c r="M122" s="23"/>
    </row>
    <row r="123" spans="1:13">
      <c r="A123" s="23"/>
      <c r="B123" s="23"/>
      <c r="C123" s="23"/>
      <c r="D123" s="23"/>
      <c r="E123" s="23"/>
      <c r="F123" s="23"/>
      <c r="G123" s="23"/>
      <c r="H123" s="45"/>
      <c r="I123" s="79"/>
      <c r="J123" s="23"/>
      <c r="K123" s="23"/>
      <c r="L123" s="23"/>
      <c r="M123" s="23"/>
    </row>
    <row r="124" spans="1:13">
      <c r="A124" s="23"/>
      <c r="B124" s="23"/>
      <c r="C124" s="23"/>
      <c r="D124" s="23"/>
      <c r="E124" s="23"/>
      <c r="F124" s="23"/>
      <c r="G124" s="23"/>
      <c r="H124" s="45"/>
      <c r="I124" s="79"/>
      <c r="J124" s="23"/>
      <c r="K124" s="23"/>
      <c r="L124" s="23"/>
      <c r="M124" s="23"/>
    </row>
    <row r="125" spans="1:13">
      <c r="A125" s="23"/>
      <c r="B125" s="23"/>
      <c r="C125" s="23"/>
      <c r="D125" s="23"/>
      <c r="E125" s="23"/>
      <c r="F125" s="23"/>
      <c r="G125" s="23"/>
      <c r="H125" s="45"/>
      <c r="I125" s="79"/>
      <c r="J125" s="23"/>
      <c r="K125" s="23"/>
      <c r="L125" s="23"/>
      <c r="M125" s="23"/>
    </row>
    <row r="126" spans="1:13">
      <c r="A126" s="23"/>
      <c r="B126" s="23"/>
      <c r="C126" s="23"/>
      <c r="D126" s="23"/>
      <c r="E126" s="23"/>
      <c r="F126" s="23"/>
      <c r="G126" s="23"/>
      <c r="H126" s="45"/>
      <c r="I126" s="79"/>
      <c r="J126" s="23"/>
      <c r="K126" s="23"/>
      <c r="L126" s="23"/>
      <c r="M126" s="23"/>
    </row>
    <row r="127" spans="1:13">
      <c r="A127" s="23"/>
      <c r="B127" s="23"/>
      <c r="C127" s="23"/>
      <c r="D127" s="23"/>
      <c r="E127" s="23"/>
      <c r="F127" s="23"/>
      <c r="G127" s="23"/>
      <c r="H127" s="45"/>
      <c r="I127" s="79"/>
      <c r="J127" s="23"/>
      <c r="K127" s="23"/>
      <c r="L127" s="23"/>
      <c r="M127" s="23"/>
    </row>
    <row r="128" spans="1:13">
      <c r="A128" s="23"/>
      <c r="B128" s="23"/>
      <c r="C128" s="23"/>
      <c r="D128" s="23"/>
      <c r="E128" s="23"/>
      <c r="F128" s="23"/>
      <c r="G128" s="23"/>
      <c r="H128" s="45"/>
      <c r="I128" s="79"/>
      <c r="J128" s="23"/>
      <c r="K128" s="23"/>
      <c r="L128" s="23"/>
      <c r="M128" s="23"/>
    </row>
    <row r="129" spans="1:13">
      <c r="A129" s="23"/>
      <c r="B129" s="23"/>
      <c r="C129" s="23"/>
      <c r="D129" s="23"/>
      <c r="E129" s="23"/>
      <c r="F129" s="23"/>
      <c r="G129" s="23"/>
      <c r="H129" s="45"/>
      <c r="I129" s="79"/>
      <c r="J129" s="23"/>
      <c r="K129" s="23"/>
      <c r="L129" s="23"/>
      <c r="M129" s="23"/>
    </row>
    <row r="130" spans="1:13">
      <c r="A130" s="23"/>
      <c r="B130" s="23"/>
      <c r="C130" s="23"/>
      <c r="D130" s="23"/>
      <c r="E130" s="23"/>
      <c r="F130" s="23"/>
      <c r="G130" s="23"/>
      <c r="H130" s="45"/>
      <c r="I130" s="79"/>
      <c r="J130" s="23"/>
      <c r="K130" s="23"/>
      <c r="L130" s="23"/>
      <c r="M130" s="23"/>
    </row>
    <row r="131" spans="1:13">
      <c r="A131" s="23"/>
      <c r="B131" s="23"/>
      <c r="C131" s="23"/>
      <c r="D131" s="23"/>
      <c r="E131" s="23"/>
      <c r="F131" s="23"/>
      <c r="G131" s="23"/>
      <c r="H131" s="45"/>
      <c r="I131" s="79"/>
      <c r="J131" s="23"/>
      <c r="K131" s="23"/>
      <c r="L131" s="23"/>
      <c r="M131" s="23"/>
    </row>
    <row r="132" spans="1:13">
      <c r="A132" s="23"/>
      <c r="B132" s="23"/>
      <c r="C132" s="23"/>
      <c r="D132" s="23"/>
      <c r="E132" s="23"/>
      <c r="F132" s="23"/>
      <c r="G132" s="23"/>
      <c r="H132" s="45"/>
      <c r="I132" s="79"/>
      <c r="J132" s="23"/>
      <c r="K132" s="23"/>
      <c r="L132" s="23"/>
      <c r="M132" s="23"/>
    </row>
    <row r="133" spans="1:13">
      <c r="A133" s="23"/>
      <c r="B133" s="23"/>
      <c r="C133" s="23"/>
      <c r="D133" s="23"/>
      <c r="E133" s="23"/>
      <c r="F133" s="23"/>
      <c r="G133" s="23"/>
      <c r="H133" s="45"/>
      <c r="I133" s="79"/>
      <c r="J133" s="23"/>
      <c r="K133" s="23"/>
      <c r="L133" s="23"/>
      <c r="M133" s="23"/>
    </row>
    <row r="134" spans="1:13">
      <c r="A134" s="23"/>
      <c r="B134" s="23"/>
      <c r="C134" s="23"/>
      <c r="D134" s="23"/>
      <c r="E134" s="23"/>
      <c r="F134" s="23"/>
      <c r="G134" s="23"/>
      <c r="H134" s="45"/>
      <c r="I134" s="79"/>
      <c r="J134" s="23"/>
      <c r="K134" s="23"/>
      <c r="L134" s="23"/>
      <c r="M134" s="23"/>
    </row>
    <row r="135" spans="1:13">
      <c r="A135" s="23"/>
      <c r="B135" s="23"/>
      <c r="C135" s="23"/>
      <c r="D135" s="23"/>
      <c r="E135" s="23"/>
      <c r="F135" s="23"/>
      <c r="G135" s="23"/>
      <c r="H135" s="45"/>
      <c r="I135" s="79"/>
      <c r="J135" s="23"/>
      <c r="K135" s="23"/>
      <c r="L135" s="23"/>
      <c r="M135" s="23"/>
    </row>
    <row r="136" spans="1:13">
      <c r="A136" s="23"/>
      <c r="B136" s="23"/>
      <c r="C136" s="23"/>
      <c r="D136" s="23"/>
      <c r="E136" s="23"/>
      <c r="F136" s="23"/>
      <c r="G136" s="23"/>
      <c r="H136" s="45"/>
      <c r="I136" s="79"/>
      <c r="J136" s="23"/>
      <c r="K136" s="23"/>
      <c r="L136" s="23"/>
      <c r="M136" s="23"/>
    </row>
    <row r="137" spans="1:13">
      <c r="A137" s="23"/>
      <c r="B137" s="23"/>
      <c r="C137" s="23"/>
      <c r="D137" s="23"/>
      <c r="E137" s="23"/>
      <c r="F137" s="23"/>
      <c r="G137" s="23"/>
      <c r="H137" s="45"/>
      <c r="I137" s="79"/>
      <c r="J137" s="23"/>
      <c r="K137" s="23"/>
      <c r="L137" s="23"/>
      <c r="M137" s="23"/>
    </row>
    <row r="138" spans="1:13">
      <c r="A138" s="23"/>
      <c r="B138" s="23"/>
      <c r="C138" s="23"/>
      <c r="D138" s="23"/>
      <c r="E138" s="23"/>
      <c r="F138" s="23"/>
      <c r="G138" s="23"/>
      <c r="H138" s="45"/>
      <c r="I138" s="79"/>
      <c r="J138" s="23"/>
      <c r="K138" s="23"/>
      <c r="L138" s="23"/>
      <c r="M138" s="23"/>
    </row>
    <row r="139" spans="1:13">
      <c r="A139" s="23"/>
      <c r="B139" s="23"/>
      <c r="C139" s="23"/>
      <c r="D139" s="23"/>
      <c r="E139" s="23"/>
      <c r="F139" s="23"/>
      <c r="G139" s="23"/>
      <c r="H139" s="45"/>
      <c r="I139" s="79"/>
      <c r="J139" s="23"/>
      <c r="K139" s="23"/>
      <c r="L139" s="23"/>
      <c r="M139" s="23"/>
    </row>
    <row r="140" spans="1:13">
      <c r="A140" s="23"/>
      <c r="B140" s="23"/>
      <c r="C140" s="23"/>
      <c r="D140" s="23"/>
      <c r="E140" s="23"/>
      <c r="F140" s="23"/>
      <c r="G140" s="23"/>
      <c r="H140" s="45"/>
      <c r="I140" s="79"/>
      <c r="J140" s="23"/>
      <c r="K140" s="23"/>
      <c r="L140" s="23"/>
      <c r="M140" s="23"/>
    </row>
    <row r="141" spans="1:13">
      <c r="A141" s="23"/>
      <c r="B141" s="23"/>
      <c r="C141" s="23"/>
      <c r="D141" s="23"/>
      <c r="E141" s="23"/>
      <c r="F141" s="23"/>
      <c r="G141" s="23"/>
      <c r="H141" s="45"/>
      <c r="I141" s="79"/>
      <c r="J141" s="23"/>
      <c r="K141" s="23"/>
      <c r="L141" s="23"/>
      <c r="M141" s="23"/>
    </row>
    <row r="142" spans="1:13">
      <c r="A142" s="23"/>
      <c r="B142" s="23"/>
      <c r="C142" s="23"/>
      <c r="D142" s="23"/>
      <c r="E142" s="23"/>
      <c r="F142" s="23"/>
      <c r="G142" s="23"/>
      <c r="H142" s="45"/>
      <c r="I142" s="79"/>
      <c r="J142" s="23"/>
      <c r="K142" s="23"/>
      <c r="L142" s="23"/>
      <c r="M142" s="23"/>
    </row>
    <row r="143" spans="1:13">
      <c r="A143" s="23"/>
      <c r="B143" s="23"/>
      <c r="C143" s="23"/>
      <c r="D143" s="23"/>
      <c r="E143" s="23"/>
      <c r="F143" s="23"/>
      <c r="G143" s="23"/>
      <c r="H143" s="45"/>
      <c r="I143" s="79"/>
      <c r="J143" s="23"/>
      <c r="K143" s="23"/>
      <c r="L143" s="23"/>
      <c r="M143" s="23"/>
    </row>
    <row r="144" spans="1:13">
      <c r="A144" s="23"/>
      <c r="B144" s="23"/>
      <c r="C144" s="23"/>
      <c r="D144" s="23"/>
      <c r="E144" s="23"/>
      <c r="F144" s="23"/>
      <c r="G144" s="23"/>
      <c r="H144" s="45"/>
      <c r="I144" s="79"/>
      <c r="J144" s="23"/>
      <c r="K144" s="23"/>
      <c r="L144" s="23"/>
      <c r="M144" s="23"/>
    </row>
    <row r="145" spans="1:13">
      <c r="A145" s="23"/>
      <c r="B145" s="23"/>
      <c r="C145" s="23"/>
      <c r="D145" s="23"/>
      <c r="E145" s="23"/>
      <c r="F145" s="23"/>
      <c r="G145" s="23"/>
      <c r="H145" s="45"/>
      <c r="I145" s="79"/>
      <c r="J145" s="23"/>
      <c r="K145" s="23"/>
      <c r="L145" s="23"/>
      <c r="M145" s="23"/>
    </row>
    <row r="146" spans="1:13">
      <c r="A146" s="23"/>
      <c r="B146" s="23"/>
      <c r="C146" s="23"/>
      <c r="D146" s="23"/>
      <c r="E146" s="23"/>
      <c r="F146" s="23"/>
      <c r="G146" s="23"/>
      <c r="H146" s="45"/>
      <c r="I146" s="79"/>
      <c r="J146" s="23"/>
      <c r="K146" s="23"/>
      <c r="L146" s="23"/>
      <c r="M146" s="23"/>
    </row>
    <row r="147" spans="1:13">
      <c r="A147" s="23"/>
      <c r="B147" s="23"/>
      <c r="C147" s="23"/>
      <c r="D147" s="23"/>
      <c r="E147" s="23"/>
      <c r="F147" s="23"/>
      <c r="G147" s="23"/>
      <c r="H147" s="45"/>
      <c r="I147" s="79"/>
      <c r="J147" s="23"/>
      <c r="K147" s="23"/>
      <c r="L147" s="23"/>
      <c r="M147" s="23"/>
    </row>
    <row r="148" spans="1:13">
      <c r="A148" s="23"/>
      <c r="B148" s="23"/>
      <c r="C148" s="23"/>
      <c r="D148" s="23"/>
      <c r="E148" s="23"/>
      <c r="F148" s="23"/>
      <c r="G148" s="23"/>
      <c r="H148" s="45"/>
      <c r="I148" s="79"/>
      <c r="J148" s="23"/>
      <c r="K148" s="23"/>
      <c r="L148" s="23"/>
      <c r="M148" s="23"/>
    </row>
    <row r="149" spans="1:13">
      <c r="A149" s="23"/>
      <c r="B149" s="23"/>
      <c r="C149" s="23"/>
      <c r="D149" s="23"/>
      <c r="E149" s="23"/>
      <c r="F149" s="23"/>
      <c r="G149" s="23"/>
      <c r="H149" s="45"/>
      <c r="I149" s="79"/>
      <c r="J149" s="23"/>
      <c r="K149" s="23"/>
      <c r="L149" s="23"/>
      <c r="M149" s="23"/>
    </row>
    <row r="150" spans="1:13">
      <c r="A150" s="23"/>
      <c r="B150" s="23"/>
      <c r="C150" s="23"/>
      <c r="D150" s="23"/>
      <c r="E150" s="23"/>
      <c r="F150" s="23"/>
      <c r="G150" s="23"/>
      <c r="H150" s="45"/>
      <c r="I150" s="79"/>
      <c r="J150" s="23"/>
      <c r="K150" s="23"/>
      <c r="L150" s="23"/>
      <c r="M150" s="23"/>
    </row>
    <row r="151" spans="1:13">
      <c r="A151" s="23"/>
      <c r="B151" s="23"/>
      <c r="C151" s="23"/>
      <c r="D151" s="23"/>
      <c r="E151" s="23"/>
      <c r="F151" s="23"/>
      <c r="G151" s="23"/>
      <c r="H151" s="45"/>
      <c r="I151" s="79"/>
      <c r="J151" s="23"/>
      <c r="K151" s="23"/>
      <c r="L151" s="23"/>
      <c r="M151" s="23"/>
    </row>
    <row r="152" spans="1:13">
      <c r="A152" s="23"/>
      <c r="B152" s="23"/>
      <c r="C152" s="23"/>
      <c r="D152" s="23"/>
      <c r="E152" s="23"/>
      <c r="F152" s="23"/>
      <c r="G152" s="23"/>
      <c r="H152" s="45"/>
      <c r="I152" s="79"/>
      <c r="J152" s="23"/>
      <c r="K152" s="23"/>
      <c r="L152" s="23"/>
      <c r="M152" s="23"/>
    </row>
    <row r="153" spans="1:13">
      <c r="A153" s="23"/>
      <c r="B153" s="23"/>
      <c r="C153" s="23"/>
      <c r="D153" s="23"/>
      <c r="E153" s="23"/>
      <c r="F153" s="23"/>
      <c r="G153" s="23"/>
      <c r="H153" s="45"/>
      <c r="I153" s="79"/>
      <c r="J153" s="23"/>
      <c r="K153" s="23"/>
      <c r="L153" s="23"/>
      <c r="M153" s="23"/>
    </row>
    <row r="154" spans="1:13">
      <c r="A154" s="23"/>
      <c r="B154" s="23"/>
      <c r="C154" s="23"/>
      <c r="D154" s="23"/>
      <c r="E154" s="23"/>
      <c r="F154" s="23"/>
      <c r="G154" s="23"/>
      <c r="H154" s="45"/>
      <c r="I154" s="79"/>
      <c r="J154" s="23"/>
      <c r="K154" s="23"/>
      <c r="L154" s="23"/>
      <c r="M154" s="23"/>
    </row>
    <row r="155" spans="1:13">
      <c r="A155" s="23"/>
      <c r="B155" s="23"/>
      <c r="C155" s="23"/>
      <c r="D155" s="23"/>
      <c r="E155" s="23"/>
      <c r="F155" s="23"/>
      <c r="G155" s="23"/>
      <c r="H155" s="45"/>
      <c r="I155" s="79"/>
      <c r="J155" s="23"/>
      <c r="K155" s="23"/>
      <c r="L155" s="23"/>
      <c r="M155" s="23"/>
    </row>
    <row r="156" spans="1:13">
      <c r="A156" s="23"/>
      <c r="B156" s="23"/>
      <c r="C156" s="23"/>
      <c r="D156" s="23"/>
      <c r="E156" s="23"/>
      <c r="F156" s="23"/>
      <c r="G156" s="23"/>
      <c r="H156" s="45"/>
      <c r="I156" s="79"/>
      <c r="J156" s="23"/>
      <c r="K156" s="23"/>
      <c r="L156" s="23"/>
      <c r="M156" s="23"/>
    </row>
    <row r="157" spans="1:13">
      <c r="A157" s="23"/>
      <c r="B157" s="23"/>
      <c r="C157" s="23"/>
      <c r="D157" s="23"/>
      <c r="E157" s="23"/>
      <c r="F157" s="23"/>
      <c r="G157" s="23"/>
      <c r="H157" s="45"/>
      <c r="I157" s="79"/>
      <c r="J157" s="23"/>
      <c r="K157" s="23"/>
      <c r="L157" s="23"/>
      <c r="M157" s="23"/>
    </row>
    <row r="158" spans="1:13">
      <c r="A158" s="23"/>
      <c r="B158" s="23"/>
      <c r="C158" s="23"/>
      <c r="D158" s="23"/>
      <c r="E158" s="23"/>
      <c r="F158" s="23"/>
      <c r="G158" s="23"/>
      <c r="H158" s="45"/>
      <c r="I158" s="79"/>
      <c r="J158" s="23"/>
      <c r="K158" s="23"/>
      <c r="L158" s="23"/>
      <c r="M158" s="23"/>
    </row>
    <row r="159" spans="1:13">
      <c r="A159" s="23"/>
      <c r="B159" s="23"/>
      <c r="C159" s="23"/>
      <c r="D159" s="23"/>
      <c r="E159" s="23"/>
      <c r="F159" s="23"/>
      <c r="G159" s="23"/>
      <c r="H159" s="45"/>
      <c r="I159" s="79"/>
      <c r="J159" s="23"/>
      <c r="K159" s="23"/>
      <c r="L159" s="23"/>
      <c r="M159" s="23"/>
    </row>
    <row r="160" spans="1:13">
      <c r="A160" s="23"/>
      <c r="B160" s="23"/>
      <c r="C160" s="23"/>
      <c r="D160" s="23"/>
      <c r="E160" s="23"/>
      <c r="F160" s="23"/>
      <c r="G160" s="23"/>
      <c r="H160" s="45"/>
      <c r="I160" s="79"/>
      <c r="J160" s="23"/>
      <c r="K160" s="23"/>
      <c r="L160" s="23"/>
      <c r="M160" s="23"/>
    </row>
    <row r="161" spans="1:13">
      <c r="A161" s="23"/>
      <c r="B161" s="23"/>
      <c r="C161" s="23"/>
      <c r="D161" s="23"/>
      <c r="E161" s="23"/>
      <c r="F161" s="23"/>
      <c r="G161" s="23"/>
      <c r="H161" s="45"/>
      <c r="I161" s="79"/>
      <c r="J161" s="23"/>
      <c r="K161" s="23"/>
      <c r="L161" s="23"/>
      <c r="M161" s="23"/>
    </row>
    <row r="162" spans="1:13">
      <c r="A162" s="23"/>
      <c r="B162" s="23"/>
      <c r="C162" s="23"/>
      <c r="D162" s="23"/>
      <c r="E162" s="23"/>
      <c r="F162" s="23"/>
      <c r="G162" s="23"/>
      <c r="H162" s="45"/>
      <c r="I162" s="79"/>
      <c r="J162" s="23"/>
      <c r="K162" s="23"/>
      <c r="L162" s="23"/>
      <c r="M162" s="23"/>
    </row>
    <row r="163" spans="1:13">
      <c r="A163" s="23"/>
      <c r="B163" s="23"/>
      <c r="C163" s="23"/>
      <c r="D163" s="23"/>
      <c r="E163" s="23"/>
      <c r="F163" s="23"/>
      <c r="G163" s="23"/>
      <c r="H163" s="45"/>
      <c r="I163" s="79"/>
      <c r="J163" s="23"/>
      <c r="K163" s="23"/>
      <c r="L163" s="23"/>
      <c r="M163" s="23"/>
    </row>
    <row r="164" spans="1:13">
      <c r="A164" s="23"/>
      <c r="B164" s="23"/>
      <c r="C164" s="23"/>
      <c r="D164" s="23"/>
      <c r="E164" s="23"/>
      <c r="F164" s="23"/>
      <c r="G164" s="23"/>
      <c r="H164" s="45"/>
      <c r="I164" s="79"/>
      <c r="J164" s="23"/>
      <c r="K164" s="23"/>
      <c r="L164" s="23"/>
      <c r="M164" s="23"/>
    </row>
    <row r="165" spans="1:13">
      <c r="A165" s="23"/>
      <c r="B165" s="23"/>
      <c r="C165" s="23"/>
      <c r="D165" s="23"/>
      <c r="E165" s="23"/>
      <c r="F165" s="23"/>
      <c r="G165" s="23"/>
      <c r="H165" s="45"/>
      <c r="I165" s="79"/>
      <c r="J165" s="23"/>
      <c r="K165" s="23"/>
      <c r="L165" s="23"/>
      <c r="M165" s="23"/>
    </row>
    <row r="166" spans="1:13">
      <c r="A166" s="23"/>
      <c r="B166" s="23"/>
      <c r="C166" s="23"/>
      <c r="D166" s="23"/>
      <c r="E166" s="23"/>
      <c r="F166" s="23"/>
      <c r="G166" s="23"/>
      <c r="H166" s="45"/>
      <c r="I166" s="79"/>
      <c r="J166" s="23"/>
      <c r="K166" s="23"/>
      <c r="L166" s="23"/>
      <c r="M166" s="23"/>
    </row>
    <row r="167" spans="1:13">
      <c r="A167" s="23"/>
      <c r="B167" s="23"/>
      <c r="C167" s="23"/>
      <c r="D167" s="23"/>
      <c r="E167" s="23"/>
      <c r="F167" s="23"/>
      <c r="G167" s="23"/>
      <c r="H167" s="45"/>
      <c r="I167" s="79"/>
      <c r="J167" s="23"/>
      <c r="K167" s="23"/>
      <c r="L167" s="23"/>
      <c r="M167" s="23"/>
    </row>
    <row r="168" spans="1:13">
      <c r="A168" s="23"/>
      <c r="B168" s="23"/>
      <c r="C168" s="23"/>
      <c r="D168" s="23"/>
      <c r="E168" s="23"/>
      <c r="F168" s="23"/>
      <c r="G168" s="23"/>
      <c r="H168" s="45"/>
      <c r="I168" s="79"/>
      <c r="J168" s="23"/>
      <c r="K168" s="23"/>
      <c r="L168" s="23"/>
      <c r="M168" s="23"/>
    </row>
    <row r="169" spans="1:13">
      <c r="A169" s="23"/>
      <c r="B169" s="23"/>
      <c r="C169" s="23"/>
      <c r="D169" s="23"/>
      <c r="E169" s="23"/>
      <c r="F169" s="23"/>
      <c r="G169" s="23"/>
      <c r="H169" s="45"/>
      <c r="I169" s="79"/>
      <c r="J169" s="23"/>
      <c r="K169" s="23"/>
      <c r="L169" s="23"/>
      <c r="M169" s="23"/>
    </row>
    <row r="170" spans="1:13">
      <c r="A170" s="23"/>
      <c r="B170" s="23"/>
      <c r="C170" s="23"/>
      <c r="D170" s="23"/>
      <c r="E170" s="23"/>
      <c r="F170" s="23"/>
      <c r="G170" s="23"/>
      <c r="H170" s="45"/>
      <c r="I170" s="79"/>
      <c r="J170" s="23"/>
      <c r="K170" s="23"/>
      <c r="L170" s="23"/>
      <c r="M170" s="23"/>
    </row>
    <row r="171" spans="1:13">
      <c r="A171" s="23"/>
      <c r="B171" s="23"/>
      <c r="C171" s="23"/>
      <c r="D171" s="23"/>
      <c r="E171" s="23"/>
      <c r="F171" s="23"/>
      <c r="G171" s="23"/>
      <c r="H171" s="45"/>
      <c r="I171" s="79"/>
      <c r="J171" s="23"/>
      <c r="K171" s="23"/>
      <c r="L171" s="23"/>
      <c r="M171" s="23"/>
    </row>
    <row r="172" spans="1:13">
      <c r="A172" s="23"/>
      <c r="B172" s="23"/>
      <c r="C172" s="23"/>
      <c r="D172" s="23"/>
      <c r="E172" s="23"/>
      <c r="F172" s="23"/>
      <c r="G172" s="23"/>
      <c r="H172" s="45"/>
      <c r="I172" s="79"/>
      <c r="J172" s="23"/>
      <c r="K172" s="23"/>
      <c r="L172" s="23"/>
      <c r="M172" s="23"/>
    </row>
    <row r="173" spans="1:13">
      <c r="A173" s="23"/>
      <c r="B173" s="23"/>
      <c r="C173" s="23"/>
      <c r="D173" s="23"/>
      <c r="E173" s="23"/>
      <c r="F173" s="23"/>
      <c r="G173" s="23"/>
      <c r="H173" s="45"/>
      <c r="I173" s="79"/>
      <c r="J173" s="23"/>
      <c r="K173" s="23"/>
      <c r="L173" s="23"/>
      <c r="M173" s="23"/>
    </row>
    <row r="174" spans="1:13">
      <c r="A174" s="23"/>
      <c r="B174" s="23"/>
      <c r="C174" s="23"/>
      <c r="D174" s="23"/>
      <c r="E174" s="23"/>
      <c r="F174" s="23"/>
      <c r="G174" s="23"/>
      <c r="H174" s="45"/>
      <c r="I174" s="79"/>
      <c r="J174" s="23"/>
      <c r="K174" s="23"/>
      <c r="L174" s="23"/>
      <c r="M174" s="23"/>
    </row>
    <row r="175" spans="1:13">
      <c r="A175" s="23"/>
      <c r="B175" s="23"/>
      <c r="C175" s="23"/>
      <c r="D175" s="23"/>
      <c r="E175" s="23"/>
      <c r="F175" s="23"/>
      <c r="G175" s="23"/>
      <c r="H175" s="45"/>
      <c r="I175" s="79"/>
      <c r="J175" s="23"/>
      <c r="K175" s="23"/>
      <c r="L175" s="23"/>
      <c r="M175" s="23"/>
    </row>
    <row r="176" spans="1:13">
      <c r="A176" s="23"/>
      <c r="B176" s="23"/>
      <c r="C176" s="23"/>
      <c r="D176" s="23"/>
      <c r="E176" s="23"/>
      <c r="F176" s="23"/>
      <c r="G176" s="23"/>
      <c r="H176" s="45"/>
      <c r="I176" s="79"/>
      <c r="J176" s="23"/>
      <c r="K176" s="23"/>
      <c r="L176" s="23"/>
      <c r="M176" s="23"/>
    </row>
    <row r="177" spans="1:13">
      <c r="A177" s="23"/>
      <c r="B177" s="23"/>
      <c r="C177" s="23"/>
      <c r="D177" s="23"/>
      <c r="E177" s="23"/>
      <c r="F177" s="23"/>
      <c r="G177" s="23"/>
      <c r="H177" s="45"/>
      <c r="I177" s="79"/>
      <c r="J177" s="23"/>
      <c r="K177" s="23"/>
      <c r="L177" s="23"/>
      <c r="M177" s="23"/>
    </row>
    <row r="178" spans="1:13">
      <c r="A178" s="23"/>
      <c r="B178" s="23"/>
      <c r="C178" s="23"/>
      <c r="D178" s="23"/>
      <c r="E178" s="23"/>
      <c r="F178" s="23"/>
      <c r="G178" s="23"/>
      <c r="H178" s="45"/>
      <c r="I178" s="79"/>
      <c r="J178" s="23"/>
      <c r="K178" s="23"/>
      <c r="L178" s="23"/>
      <c r="M178" s="23"/>
    </row>
    <row r="179" spans="1:13">
      <c r="A179" s="23"/>
      <c r="B179" s="23"/>
      <c r="C179" s="23"/>
      <c r="D179" s="23"/>
      <c r="E179" s="23"/>
      <c r="F179" s="23"/>
      <c r="G179" s="23"/>
      <c r="H179" s="45"/>
      <c r="I179" s="79"/>
      <c r="J179" s="23"/>
      <c r="K179" s="23"/>
      <c r="L179" s="23"/>
      <c r="M179" s="23"/>
    </row>
    <row r="180" spans="1:13">
      <c r="A180" s="23"/>
      <c r="B180" s="23"/>
      <c r="C180" s="23"/>
      <c r="D180" s="23"/>
      <c r="E180" s="23"/>
      <c r="F180" s="23"/>
      <c r="G180" s="23"/>
      <c r="H180" s="45"/>
      <c r="I180" s="79"/>
      <c r="J180" s="23"/>
      <c r="K180" s="23"/>
      <c r="L180" s="23"/>
      <c r="M180" s="23"/>
    </row>
    <row r="181" spans="1:13">
      <c r="A181" s="23"/>
      <c r="B181" s="23"/>
      <c r="C181" s="23"/>
      <c r="D181" s="23"/>
      <c r="E181" s="23"/>
      <c r="F181" s="23"/>
      <c r="G181" s="23"/>
      <c r="H181" s="45"/>
      <c r="I181" s="79"/>
      <c r="J181" s="23"/>
      <c r="K181" s="23"/>
      <c r="L181" s="23"/>
      <c r="M181" s="23"/>
    </row>
    <row r="182" spans="1:13">
      <c r="A182" s="23"/>
      <c r="B182" s="23"/>
      <c r="C182" s="23"/>
      <c r="D182" s="23"/>
      <c r="E182" s="23"/>
      <c r="F182" s="23"/>
      <c r="G182" s="23"/>
      <c r="H182" s="45"/>
      <c r="I182" s="79"/>
      <c r="J182" s="23"/>
      <c r="K182" s="23"/>
      <c r="L182" s="23"/>
      <c r="M182" s="23"/>
    </row>
    <row r="183" spans="1:13">
      <c r="A183" s="23"/>
      <c r="B183" s="23"/>
      <c r="C183" s="23"/>
      <c r="D183" s="23"/>
      <c r="E183" s="23"/>
      <c r="F183" s="23"/>
      <c r="G183" s="23"/>
      <c r="H183" s="45"/>
      <c r="I183" s="79"/>
      <c r="J183" s="23"/>
      <c r="K183" s="23"/>
      <c r="L183" s="23"/>
      <c r="M183" s="23"/>
    </row>
  </sheetData>
  <mergeCells count="20">
    <mergeCell ref="A1:J1"/>
    <mergeCell ref="A2:B2"/>
    <mergeCell ref="C2:J2"/>
    <mergeCell ref="A3:B3"/>
    <mergeCell ref="C3:J3"/>
    <mergeCell ref="A4:B4"/>
    <mergeCell ref="C4:J4"/>
    <mergeCell ref="B6:J6"/>
    <mergeCell ref="B18:H18"/>
    <mergeCell ref="B30:H30"/>
    <mergeCell ref="B45:H45"/>
    <mergeCell ref="B46:J46"/>
    <mergeCell ref="B50:H50"/>
    <mergeCell ref="B51:H51"/>
    <mergeCell ref="C7:C17"/>
    <mergeCell ref="C19:C29"/>
    <mergeCell ref="C31:C44"/>
    <mergeCell ref="J7:J17"/>
    <mergeCell ref="J19:J29"/>
    <mergeCell ref="J31:J44"/>
  </mergeCells>
  <dataValidations count="1">
    <dataValidation type="list" allowBlank="1" showErrorMessage="1" sqref="B7:B17 B19:B29 B31:B44 B47:B49" errorStyle="warning">
      <formula1>"酒店,交通,用餐,团建,搭建,灯光设备,音响设备,LED设备,物料制作,工作人员,项目运营"</formula1>
    </dataValidation>
  </dataValidation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1"/>
  <sheetViews>
    <sheetView workbookViewId="0">
      <selection activeCell="D19" sqref="D19"/>
    </sheetView>
  </sheetViews>
  <sheetFormatPr defaultColWidth="11" defaultRowHeight="13.8"/>
  <cols>
    <col min="1" max="1" width="3" customWidth="1"/>
    <col min="2" max="2" width="8" customWidth="1"/>
    <col min="3" max="3" width="20" customWidth="1"/>
    <col min="4" max="4" width="31" customWidth="1"/>
    <col min="5" max="8" width="9" customWidth="1"/>
    <col min="9" max="9" width="10" customWidth="1"/>
    <col min="10" max="10" width="17" customWidth="1"/>
    <col min="11" max="11" width="11" customWidth="1"/>
  </cols>
  <sheetData>
    <row r="1" ht="25.8" spans="1:11">
      <c r="A1" s="29" t="s">
        <v>366</v>
      </c>
      <c r="B1" s="29"/>
      <c r="C1" s="29"/>
      <c r="D1" s="29"/>
      <c r="E1" s="29"/>
      <c r="F1" s="29"/>
      <c r="G1" s="29"/>
      <c r="H1" s="29"/>
      <c r="I1" s="29"/>
      <c r="J1" s="29"/>
      <c r="K1" s="23"/>
    </row>
    <row r="2" ht="15" customHeight="1" spans="1:11">
      <c r="A2" s="30" t="s">
        <v>1</v>
      </c>
      <c r="B2" s="30"/>
      <c r="C2" s="31" t="s">
        <v>367</v>
      </c>
      <c r="D2" s="31"/>
      <c r="E2" s="31"/>
      <c r="F2" s="31"/>
      <c r="G2" s="31"/>
      <c r="H2" s="31"/>
      <c r="I2" s="31"/>
      <c r="J2" s="31"/>
      <c r="K2" s="23"/>
    </row>
    <row r="3" ht="15" customHeight="1" spans="1:11">
      <c r="A3" s="30" t="s">
        <v>3</v>
      </c>
      <c r="B3" s="30"/>
      <c r="C3" s="31" t="s">
        <v>368</v>
      </c>
      <c r="D3" s="31"/>
      <c r="E3" s="31"/>
      <c r="F3" s="31"/>
      <c r="G3" s="31"/>
      <c r="H3" s="31"/>
      <c r="I3" s="31"/>
      <c r="J3" s="31"/>
      <c r="K3" s="23"/>
    </row>
    <row r="4" ht="15" customHeight="1" spans="1:11">
      <c r="A4" s="33" t="s">
        <v>5</v>
      </c>
      <c r="B4" s="33"/>
      <c r="C4" s="31" t="s">
        <v>6</v>
      </c>
      <c r="D4" s="31"/>
      <c r="E4" s="31"/>
      <c r="F4" s="31"/>
      <c r="G4" s="31"/>
      <c r="H4" s="31"/>
      <c r="I4" s="31"/>
      <c r="J4" s="31"/>
      <c r="K4" s="23"/>
    </row>
    <row r="5" ht="15" customHeight="1" spans="1:11">
      <c r="A5" s="36" t="s">
        <v>7</v>
      </c>
      <c r="B5" s="34" t="s">
        <v>23</v>
      </c>
      <c r="C5" s="34" t="s">
        <v>24</v>
      </c>
      <c r="D5" s="34" t="s">
        <v>25</v>
      </c>
      <c r="E5" s="34" t="s">
        <v>26</v>
      </c>
      <c r="F5" s="34" t="s">
        <v>27</v>
      </c>
      <c r="G5" s="34" t="s">
        <v>28</v>
      </c>
      <c r="H5" s="35" t="s">
        <v>29</v>
      </c>
      <c r="I5" s="35" t="s">
        <v>9</v>
      </c>
      <c r="J5" s="34" t="s">
        <v>30</v>
      </c>
      <c r="K5" s="23"/>
    </row>
    <row r="6" ht="15" customHeight="1" spans="1:11">
      <c r="A6" s="36">
        <v>1</v>
      </c>
      <c r="B6" s="34" t="s">
        <v>121</v>
      </c>
      <c r="C6" s="37"/>
      <c r="D6" s="37"/>
      <c r="E6" s="37"/>
      <c r="F6" s="37"/>
      <c r="G6" s="37"/>
      <c r="H6" s="37"/>
      <c r="I6" s="37"/>
      <c r="J6" s="47"/>
      <c r="K6" s="23"/>
    </row>
    <row r="7" ht="15" customHeight="1" spans="1:11">
      <c r="A7" s="36">
        <v>2</v>
      </c>
      <c r="B7" s="38" t="s">
        <v>121</v>
      </c>
      <c r="C7" s="41" t="s">
        <v>122</v>
      </c>
      <c r="D7" s="40" t="s">
        <v>369</v>
      </c>
      <c r="E7" s="41">
        <v>80</v>
      </c>
      <c r="F7" s="54" t="s">
        <v>370</v>
      </c>
      <c r="G7" s="38">
        <v>3</v>
      </c>
      <c r="H7" s="53">
        <v>800</v>
      </c>
      <c r="I7" s="53">
        <f>E7*G7*H7</f>
        <v>192000</v>
      </c>
      <c r="J7" s="38" t="s">
        <v>371</v>
      </c>
      <c r="K7" s="23"/>
    </row>
    <row r="8" ht="15" customHeight="1" spans="1:11">
      <c r="A8" s="36">
        <v>3</v>
      </c>
      <c r="B8" s="38" t="s">
        <v>121</v>
      </c>
      <c r="C8" s="38" t="s">
        <v>372</v>
      </c>
      <c r="D8" s="38" t="s">
        <v>373</v>
      </c>
      <c r="E8" s="38">
        <v>1</v>
      </c>
      <c r="F8" s="55" t="s">
        <v>59</v>
      </c>
      <c r="G8" s="38">
        <v>3</v>
      </c>
      <c r="H8" s="53">
        <v>6500</v>
      </c>
      <c r="I8" s="53">
        <f>E10*G10*H8</f>
        <v>19500</v>
      </c>
      <c r="J8" s="38" t="s">
        <v>371</v>
      </c>
      <c r="K8" s="23"/>
    </row>
    <row r="9" ht="15" customHeight="1" spans="1:11">
      <c r="A9" s="36">
        <v>4</v>
      </c>
      <c r="B9" s="38" t="s">
        <v>121</v>
      </c>
      <c r="C9" s="38" t="s">
        <v>374</v>
      </c>
      <c r="D9" s="38" t="s">
        <v>375</v>
      </c>
      <c r="E9" s="38">
        <v>1</v>
      </c>
      <c r="F9" s="55" t="s">
        <v>376</v>
      </c>
      <c r="G9" s="38">
        <v>3</v>
      </c>
      <c r="H9" s="53"/>
      <c r="I9" s="53"/>
      <c r="J9" s="38" t="s">
        <v>371</v>
      </c>
      <c r="K9" s="23"/>
    </row>
    <row r="10" ht="15" customHeight="1" spans="1:11">
      <c r="A10" s="36">
        <v>5</v>
      </c>
      <c r="B10" s="38" t="s">
        <v>121</v>
      </c>
      <c r="C10" s="38" t="s">
        <v>377</v>
      </c>
      <c r="D10" s="38" t="s">
        <v>378</v>
      </c>
      <c r="E10" s="38">
        <v>1</v>
      </c>
      <c r="F10" s="55" t="s">
        <v>376</v>
      </c>
      <c r="G10" s="38">
        <v>3</v>
      </c>
      <c r="H10" s="53"/>
      <c r="I10" s="53"/>
      <c r="J10" s="38" t="s">
        <v>371</v>
      </c>
      <c r="K10" s="23"/>
    </row>
    <row r="11" ht="15" customHeight="1" spans="1:11">
      <c r="A11" s="36">
        <v>6</v>
      </c>
      <c r="B11" s="38" t="s">
        <v>121</v>
      </c>
      <c r="C11" s="38" t="s">
        <v>379</v>
      </c>
      <c r="D11" s="38" t="s">
        <v>380</v>
      </c>
      <c r="E11" s="38">
        <v>1</v>
      </c>
      <c r="F11" s="55" t="s">
        <v>376</v>
      </c>
      <c r="G11" s="38">
        <v>3</v>
      </c>
      <c r="H11" s="53"/>
      <c r="I11" s="53"/>
      <c r="J11" s="38" t="s">
        <v>371</v>
      </c>
      <c r="K11" s="23"/>
    </row>
    <row r="12" ht="15" customHeight="1" spans="1:11">
      <c r="A12" s="36">
        <v>7</v>
      </c>
      <c r="B12" s="38" t="s">
        <v>121</v>
      </c>
      <c r="C12" s="38" t="s">
        <v>381</v>
      </c>
      <c r="D12" s="38" t="s">
        <v>382</v>
      </c>
      <c r="E12" s="38">
        <v>1</v>
      </c>
      <c r="F12" s="55" t="s">
        <v>376</v>
      </c>
      <c r="G12" s="38">
        <v>3</v>
      </c>
      <c r="H12" s="53"/>
      <c r="I12" s="53"/>
      <c r="J12" s="38" t="s">
        <v>371</v>
      </c>
      <c r="K12" s="23"/>
    </row>
    <row r="13" ht="15" customHeight="1" spans="1:11">
      <c r="A13" s="36">
        <v>8</v>
      </c>
      <c r="B13" s="38" t="s">
        <v>44</v>
      </c>
      <c r="C13" s="41" t="s">
        <v>383</v>
      </c>
      <c r="D13" s="40" t="s">
        <v>384</v>
      </c>
      <c r="E13" s="41">
        <v>1</v>
      </c>
      <c r="F13" s="54" t="s">
        <v>46</v>
      </c>
      <c r="G13" s="38">
        <v>4</v>
      </c>
      <c r="H13" s="56">
        <v>3000</v>
      </c>
      <c r="I13" s="53">
        <f>E13*G13*H13</f>
        <v>12000</v>
      </c>
      <c r="J13" s="38"/>
      <c r="K13" s="23"/>
    </row>
    <row r="14" ht="15" customHeight="1" spans="1:11">
      <c r="A14" s="36">
        <v>9</v>
      </c>
      <c r="B14" s="34" t="s">
        <v>120</v>
      </c>
      <c r="C14" s="34"/>
      <c r="D14" s="34"/>
      <c r="E14" s="34"/>
      <c r="F14" s="34"/>
      <c r="G14" s="34"/>
      <c r="H14" s="34"/>
      <c r="I14" s="35">
        <f>SUM(I7:I13)</f>
        <v>223500</v>
      </c>
      <c r="J14" s="34"/>
      <c r="K14" s="23"/>
    </row>
    <row r="15" ht="15" customHeight="1" spans="1:11">
      <c r="A15" s="36">
        <v>10</v>
      </c>
      <c r="B15" s="34" t="s">
        <v>147</v>
      </c>
      <c r="C15" s="37"/>
      <c r="D15" s="37"/>
      <c r="E15" s="37"/>
      <c r="F15" s="37"/>
      <c r="G15" s="37"/>
      <c r="H15" s="37"/>
      <c r="I15" s="37"/>
      <c r="J15" s="47"/>
      <c r="K15" s="23"/>
    </row>
    <row r="16" ht="15" customHeight="1" spans="1:11">
      <c r="A16" s="36">
        <v>11</v>
      </c>
      <c r="B16" s="38" t="s">
        <v>147</v>
      </c>
      <c r="C16" s="50" t="s">
        <v>385</v>
      </c>
      <c r="D16" s="50" t="s">
        <v>386</v>
      </c>
      <c r="E16" s="50">
        <v>15</v>
      </c>
      <c r="F16" s="57" t="s">
        <v>376</v>
      </c>
      <c r="G16" s="38">
        <v>3</v>
      </c>
      <c r="H16" s="58">
        <v>5500</v>
      </c>
      <c r="I16" s="53">
        <f>H16*G18</f>
        <v>16500</v>
      </c>
      <c r="J16" s="38" t="s">
        <v>371</v>
      </c>
      <c r="K16" s="23"/>
    </row>
    <row r="17" ht="15" customHeight="1" spans="1:11">
      <c r="A17" s="36">
        <v>12</v>
      </c>
      <c r="B17" s="38" t="s">
        <v>147</v>
      </c>
      <c r="C17" s="50" t="s">
        <v>387</v>
      </c>
      <c r="D17" s="50" t="s">
        <v>388</v>
      </c>
      <c r="E17" s="50">
        <v>30</v>
      </c>
      <c r="F17" s="57" t="s">
        <v>376</v>
      </c>
      <c r="G17" s="38">
        <v>3</v>
      </c>
      <c r="H17" s="59"/>
      <c r="I17" s="62"/>
      <c r="J17" s="38" t="s">
        <v>371</v>
      </c>
      <c r="K17" s="23"/>
    </row>
    <row r="18" ht="15" customHeight="1" spans="1:11">
      <c r="A18" s="36">
        <v>13</v>
      </c>
      <c r="B18" s="38" t="s">
        <v>147</v>
      </c>
      <c r="C18" s="50" t="s">
        <v>389</v>
      </c>
      <c r="D18" s="50" t="s">
        <v>390</v>
      </c>
      <c r="E18" s="50">
        <v>15</v>
      </c>
      <c r="F18" s="57" t="s">
        <v>376</v>
      </c>
      <c r="G18" s="38">
        <v>3</v>
      </c>
      <c r="H18" s="59"/>
      <c r="I18" s="62"/>
      <c r="J18" s="38" t="s">
        <v>371</v>
      </c>
      <c r="K18" s="23"/>
    </row>
    <row r="19" ht="15" customHeight="1" spans="1:11">
      <c r="A19" s="36">
        <v>14</v>
      </c>
      <c r="B19" s="38" t="s">
        <v>147</v>
      </c>
      <c r="C19" s="41" t="s">
        <v>391</v>
      </c>
      <c r="D19" s="41" t="s">
        <v>392</v>
      </c>
      <c r="E19" s="41">
        <v>15</v>
      </c>
      <c r="F19" s="57" t="s">
        <v>376</v>
      </c>
      <c r="G19" s="38">
        <v>3</v>
      </c>
      <c r="H19" s="59"/>
      <c r="I19" s="62"/>
      <c r="J19" s="38" t="s">
        <v>371</v>
      </c>
      <c r="K19" s="23"/>
    </row>
    <row r="20" ht="15" customHeight="1" spans="1:11">
      <c r="A20" s="36">
        <v>15</v>
      </c>
      <c r="B20" s="38" t="s">
        <v>147</v>
      </c>
      <c r="C20" s="41" t="s">
        <v>379</v>
      </c>
      <c r="D20" s="41" t="s">
        <v>393</v>
      </c>
      <c r="E20" s="41">
        <v>15</v>
      </c>
      <c r="F20" s="57" t="s">
        <v>376</v>
      </c>
      <c r="G20" s="38">
        <v>3</v>
      </c>
      <c r="H20" s="59"/>
      <c r="I20" s="62"/>
      <c r="J20" s="38" t="s">
        <v>371</v>
      </c>
      <c r="K20" s="23"/>
    </row>
    <row r="21" ht="15" customHeight="1" spans="1:11">
      <c r="A21" s="36">
        <v>16</v>
      </c>
      <c r="B21" s="38" t="s">
        <v>44</v>
      </c>
      <c r="C21" s="41" t="s">
        <v>394</v>
      </c>
      <c r="D21" s="41" t="s">
        <v>395</v>
      </c>
      <c r="E21" s="41">
        <v>15</v>
      </c>
      <c r="F21" s="54" t="s">
        <v>46</v>
      </c>
      <c r="G21" s="38">
        <v>3</v>
      </c>
      <c r="H21" s="56">
        <v>500</v>
      </c>
      <c r="I21" s="53">
        <f>E21*G21*H21</f>
        <v>22500</v>
      </c>
      <c r="J21" s="38"/>
      <c r="K21" s="23"/>
    </row>
    <row r="22" ht="15" customHeight="1" spans="1:11">
      <c r="A22" s="36">
        <v>17</v>
      </c>
      <c r="B22" s="34" t="s">
        <v>120</v>
      </c>
      <c r="C22" s="34"/>
      <c r="D22" s="34"/>
      <c r="E22" s="34"/>
      <c r="F22" s="34"/>
      <c r="G22" s="34"/>
      <c r="H22" s="34"/>
      <c r="I22" s="35">
        <f>SUM(I16:I21)</f>
        <v>39000</v>
      </c>
      <c r="J22" s="34"/>
      <c r="K22" s="23"/>
    </row>
    <row r="23" ht="15" customHeight="1" spans="1:11">
      <c r="A23" s="36">
        <v>18</v>
      </c>
      <c r="B23" s="34" t="s">
        <v>154</v>
      </c>
      <c r="C23" s="37"/>
      <c r="D23" s="37"/>
      <c r="E23" s="37"/>
      <c r="F23" s="37"/>
      <c r="G23" s="37"/>
      <c r="H23" s="37"/>
      <c r="I23" s="37"/>
      <c r="J23" s="47"/>
      <c r="K23" s="23"/>
    </row>
    <row r="24" ht="15" customHeight="1" spans="1:11">
      <c r="A24" s="36">
        <v>19</v>
      </c>
      <c r="B24" s="38" t="s">
        <v>154</v>
      </c>
      <c r="C24" s="41" t="s">
        <v>396</v>
      </c>
      <c r="D24" s="41" t="s">
        <v>397</v>
      </c>
      <c r="E24" s="41">
        <v>4</v>
      </c>
      <c r="F24" s="54" t="s">
        <v>376</v>
      </c>
      <c r="G24" s="38">
        <v>0</v>
      </c>
      <c r="H24" s="56">
        <v>2500</v>
      </c>
      <c r="I24" s="53">
        <f>E25*G25*H24</f>
        <v>0</v>
      </c>
      <c r="J24" s="38" t="s">
        <v>371</v>
      </c>
      <c r="K24" s="23"/>
    </row>
    <row r="25" ht="15" customHeight="1" spans="1:11">
      <c r="A25" s="36">
        <v>20</v>
      </c>
      <c r="B25" s="38" t="s">
        <v>154</v>
      </c>
      <c r="C25" s="41" t="s">
        <v>398</v>
      </c>
      <c r="D25" s="40" t="s">
        <v>399</v>
      </c>
      <c r="E25" s="41">
        <v>1</v>
      </c>
      <c r="F25" s="54" t="s">
        <v>376</v>
      </c>
      <c r="G25" s="38">
        <v>0</v>
      </c>
      <c r="H25" s="60"/>
      <c r="I25" s="62"/>
      <c r="J25" s="38" t="s">
        <v>371</v>
      </c>
      <c r="K25" s="23"/>
    </row>
    <row r="26" ht="15" customHeight="1" spans="1:11">
      <c r="A26" s="36">
        <v>21</v>
      </c>
      <c r="B26" s="38" t="s">
        <v>154</v>
      </c>
      <c r="C26" s="41" t="s">
        <v>400</v>
      </c>
      <c r="D26" s="40" t="s">
        <v>401</v>
      </c>
      <c r="E26" s="41">
        <v>2</v>
      </c>
      <c r="F26" s="54" t="s">
        <v>376</v>
      </c>
      <c r="G26" s="38">
        <v>0</v>
      </c>
      <c r="H26" s="61"/>
      <c r="I26" s="63"/>
      <c r="J26" s="38" t="s">
        <v>371</v>
      </c>
      <c r="K26" s="23"/>
    </row>
    <row r="27" ht="15" customHeight="1" spans="1:11">
      <c r="A27" s="36">
        <v>22</v>
      </c>
      <c r="B27" s="38" t="s">
        <v>154</v>
      </c>
      <c r="C27" s="41" t="s">
        <v>396</v>
      </c>
      <c r="D27" s="40" t="s">
        <v>397</v>
      </c>
      <c r="E27" s="41">
        <v>4</v>
      </c>
      <c r="F27" s="54" t="s">
        <v>376</v>
      </c>
      <c r="G27" s="38">
        <v>0</v>
      </c>
      <c r="H27" s="56">
        <v>2000</v>
      </c>
      <c r="I27" s="53">
        <f>E28*G28*H27</f>
        <v>0</v>
      </c>
      <c r="J27" s="38" t="s">
        <v>402</v>
      </c>
      <c r="K27" s="23"/>
    </row>
    <row r="28" ht="15" customHeight="1" spans="1:11">
      <c r="A28" s="36">
        <v>23</v>
      </c>
      <c r="B28" s="38" t="s">
        <v>154</v>
      </c>
      <c r="C28" s="41" t="s">
        <v>398</v>
      </c>
      <c r="D28" s="40" t="s">
        <v>399</v>
      </c>
      <c r="E28" s="41">
        <v>1</v>
      </c>
      <c r="F28" s="54" t="s">
        <v>376</v>
      </c>
      <c r="G28" s="38">
        <v>0</v>
      </c>
      <c r="H28" s="60"/>
      <c r="I28" s="62"/>
      <c r="J28" s="38" t="s">
        <v>402</v>
      </c>
      <c r="K28" s="23"/>
    </row>
    <row r="29" ht="15" customHeight="1" spans="1:11">
      <c r="A29" s="36">
        <v>24</v>
      </c>
      <c r="B29" s="38" t="s">
        <v>154</v>
      </c>
      <c r="C29" s="41" t="s">
        <v>400</v>
      </c>
      <c r="D29" s="40" t="s">
        <v>401</v>
      </c>
      <c r="E29" s="41">
        <v>2</v>
      </c>
      <c r="F29" s="54" t="s">
        <v>376</v>
      </c>
      <c r="G29" s="38">
        <v>0</v>
      </c>
      <c r="H29" s="61"/>
      <c r="I29" s="63"/>
      <c r="J29" s="38" t="s">
        <v>402</v>
      </c>
      <c r="K29" s="23"/>
    </row>
    <row r="30" ht="15" customHeight="1" spans="1:11">
      <c r="A30" s="36">
        <v>25</v>
      </c>
      <c r="B30" s="34" t="s">
        <v>120</v>
      </c>
      <c r="C30" s="34"/>
      <c r="D30" s="34"/>
      <c r="E30" s="34"/>
      <c r="F30" s="34"/>
      <c r="G30" s="34"/>
      <c r="H30" s="34"/>
      <c r="I30" s="35">
        <f>SUM(I24:I29)</f>
        <v>0</v>
      </c>
      <c r="J30" s="34"/>
      <c r="K30" s="23"/>
    </row>
    <row r="31" ht="15" customHeight="1" spans="1:11">
      <c r="A31" s="36">
        <v>26</v>
      </c>
      <c r="B31" s="34" t="s">
        <v>178</v>
      </c>
      <c r="C31" s="37"/>
      <c r="D31" s="37"/>
      <c r="E31" s="37"/>
      <c r="F31" s="37"/>
      <c r="G31" s="37"/>
      <c r="H31" s="37"/>
      <c r="I31" s="37"/>
      <c r="J31" s="47"/>
      <c r="K31" s="23"/>
    </row>
    <row r="32" ht="15" customHeight="1" spans="1:11">
      <c r="A32" s="36">
        <v>27</v>
      </c>
      <c r="B32" s="38" t="s">
        <v>16</v>
      </c>
      <c r="C32" s="38" t="s">
        <v>403</v>
      </c>
      <c r="D32" s="38"/>
      <c r="E32" s="38">
        <v>12</v>
      </c>
      <c r="F32" s="38" t="s">
        <v>43</v>
      </c>
      <c r="G32" s="38">
        <v>0</v>
      </c>
      <c r="H32" s="53">
        <v>800</v>
      </c>
      <c r="I32" s="53">
        <f t="shared" ref="I32:I41" si="0">E32*G32*H32</f>
        <v>0</v>
      </c>
      <c r="J32" s="38"/>
      <c r="K32" s="23"/>
    </row>
    <row r="33" ht="15" customHeight="1" spans="1:11">
      <c r="A33" s="36">
        <v>28</v>
      </c>
      <c r="B33" s="38" t="s">
        <v>16</v>
      </c>
      <c r="C33" s="38" t="s">
        <v>404</v>
      </c>
      <c r="D33" s="38"/>
      <c r="E33" s="38">
        <v>12</v>
      </c>
      <c r="F33" s="38" t="s">
        <v>140</v>
      </c>
      <c r="G33" s="38">
        <v>0</v>
      </c>
      <c r="H33" s="53">
        <v>500</v>
      </c>
      <c r="I33" s="53">
        <f t="shared" si="0"/>
        <v>0</v>
      </c>
      <c r="J33" s="38"/>
      <c r="K33" s="23"/>
    </row>
    <row r="34" ht="15" customHeight="1" spans="1:11">
      <c r="A34" s="36">
        <v>29</v>
      </c>
      <c r="B34" s="38" t="s">
        <v>16</v>
      </c>
      <c r="C34" s="38" t="s">
        <v>405</v>
      </c>
      <c r="D34" s="38" t="s">
        <v>406</v>
      </c>
      <c r="E34" s="38">
        <v>12</v>
      </c>
      <c r="F34" s="38" t="s">
        <v>140</v>
      </c>
      <c r="G34" s="38">
        <v>0</v>
      </c>
      <c r="H34" s="53">
        <v>1500</v>
      </c>
      <c r="I34" s="53">
        <f t="shared" si="0"/>
        <v>0</v>
      </c>
      <c r="J34" s="38"/>
      <c r="K34" s="23"/>
    </row>
    <row r="35" ht="15" customHeight="1" spans="1:11">
      <c r="A35" s="36">
        <v>30</v>
      </c>
      <c r="B35" s="38" t="s">
        <v>40</v>
      </c>
      <c r="C35" s="38" t="s">
        <v>407</v>
      </c>
      <c r="D35" s="38"/>
      <c r="E35" s="38">
        <v>150</v>
      </c>
      <c r="F35" s="38" t="s">
        <v>51</v>
      </c>
      <c r="G35" s="38">
        <v>1</v>
      </c>
      <c r="H35" s="53">
        <v>10</v>
      </c>
      <c r="I35" s="53">
        <f t="shared" si="0"/>
        <v>1500</v>
      </c>
      <c r="J35" s="38"/>
      <c r="K35" s="23"/>
    </row>
    <row r="36" ht="15" customHeight="1" spans="1:11">
      <c r="A36" s="36">
        <v>31</v>
      </c>
      <c r="B36" s="38" t="s">
        <v>40</v>
      </c>
      <c r="C36" s="38" t="s">
        <v>408</v>
      </c>
      <c r="D36" s="38"/>
      <c r="E36" s="38">
        <v>260</v>
      </c>
      <c r="F36" s="38" t="s">
        <v>51</v>
      </c>
      <c r="G36" s="38">
        <v>8</v>
      </c>
      <c r="H36" s="53">
        <v>10</v>
      </c>
      <c r="I36" s="53">
        <f t="shared" si="0"/>
        <v>20800</v>
      </c>
      <c r="J36" s="38"/>
      <c r="K36" s="23"/>
    </row>
    <row r="37" ht="15" customHeight="1" spans="1:11">
      <c r="A37" s="36">
        <v>32</v>
      </c>
      <c r="B37" s="38" t="s">
        <v>72</v>
      </c>
      <c r="C37" s="38" t="s">
        <v>409</v>
      </c>
      <c r="D37" s="38"/>
      <c r="E37" s="38">
        <v>15</v>
      </c>
      <c r="F37" s="38" t="s">
        <v>59</v>
      </c>
      <c r="G37" s="38">
        <v>1</v>
      </c>
      <c r="H37" s="53">
        <v>450</v>
      </c>
      <c r="I37" s="53">
        <f t="shared" si="0"/>
        <v>6750</v>
      </c>
      <c r="J37" s="38"/>
      <c r="K37" s="64"/>
    </row>
    <row r="38" ht="15" customHeight="1" spans="1:11">
      <c r="A38" s="36">
        <v>33</v>
      </c>
      <c r="B38" s="38" t="s">
        <v>16</v>
      </c>
      <c r="C38" s="38" t="s">
        <v>410</v>
      </c>
      <c r="D38" s="38"/>
      <c r="E38" s="38">
        <v>1</v>
      </c>
      <c r="F38" s="38" t="s">
        <v>317</v>
      </c>
      <c r="G38" s="38">
        <v>2</v>
      </c>
      <c r="H38" s="53">
        <v>5000</v>
      </c>
      <c r="I38" s="53">
        <f t="shared" si="0"/>
        <v>10000</v>
      </c>
      <c r="J38" s="38"/>
      <c r="K38" s="23"/>
    </row>
    <row r="39" ht="15" customHeight="1" spans="1:11">
      <c r="A39" s="36">
        <v>34</v>
      </c>
      <c r="B39" s="38" t="s">
        <v>16</v>
      </c>
      <c r="C39" s="38" t="s">
        <v>411</v>
      </c>
      <c r="D39" s="38"/>
      <c r="E39" s="38">
        <v>100</v>
      </c>
      <c r="F39" s="38" t="s">
        <v>412</v>
      </c>
      <c r="G39" s="38">
        <v>2</v>
      </c>
      <c r="H39" s="53">
        <v>500</v>
      </c>
      <c r="I39" s="53">
        <f t="shared" si="0"/>
        <v>100000</v>
      </c>
      <c r="J39" s="38"/>
      <c r="K39" s="23"/>
    </row>
    <row r="40" ht="15" customHeight="1" spans="1:11">
      <c r="A40" s="36">
        <v>35</v>
      </c>
      <c r="B40" s="38" t="s">
        <v>16</v>
      </c>
      <c r="C40" s="38" t="s">
        <v>413</v>
      </c>
      <c r="D40" s="38"/>
      <c r="E40" s="38">
        <v>3</v>
      </c>
      <c r="F40" s="38" t="s">
        <v>59</v>
      </c>
      <c r="G40" s="38">
        <v>3</v>
      </c>
      <c r="H40" s="53">
        <v>5000</v>
      </c>
      <c r="I40" s="53">
        <f t="shared" si="0"/>
        <v>45000</v>
      </c>
      <c r="J40" s="38"/>
      <c r="K40" s="23"/>
    </row>
    <row r="41" ht="15" customHeight="1" spans="1:11">
      <c r="A41" s="36">
        <v>36</v>
      </c>
      <c r="B41" s="38" t="s">
        <v>16</v>
      </c>
      <c r="C41" s="38" t="s">
        <v>414</v>
      </c>
      <c r="D41" s="38"/>
      <c r="E41" s="38">
        <v>3</v>
      </c>
      <c r="F41" s="38" t="s">
        <v>415</v>
      </c>
      <c r="G41" s="38">
        <v>3</v>
      </c>
      <c r="H41" s="53">
        <v>5000</v>
      </c>
      <c r="I41" s="53">
        <f t="shared" si="0"/>
        <v>45000</v>
      </c>
      <c r="J41" s="38"/>
      <c r="K41" s="23"/>
    </row>
    <row r="42" ht="15" customHeight="1" spans="1:11">
      <c r="A42" s="36">
        <v>37</v>
      </c>
      <c r="B42" s="34" t="s">
        <v>120</v>
      </c>
      <c r="C42" s="34"/>
      <c r="D42" s="34"/>
      <c r="E42" s="34"/>
      <c r="F42" s="34"/>
      <c r="G42" s="34"/>
      <c r="H42" s="34"/>
      <c r="I42" s="65">
        <f>SUM(I35:I41)</f>
        <v>229050</v>
      </c>
      <c r="J42" s="49"/>
      <c r="K42" s="23"/>
    </row>
    <row r="43" ht="15" customHeight="1" spans="1:11">
      <c r="A43" s="36">
        <v>38</v>
      </c>
      <c r="B43" s="44" t="s">
        <v>17</v>
      </c>
      <c r="C43" s="44"/>
      <c r="D43" s="44"/>
      <c r="E43" s="44"/>
      <c r="F43" s="44"/>
      <c r="G43" s="44"/>
      <c r="H43" s="44"/>
      <c r="I43" s="35">
        <f>I14+I22+I30+I42</f>
        <v>491550</v>
      </c>
      <c r="J43" s="49"/>
      <c r="K43" s="23"/>
    </row>
    <row r="44" ht="22.8" spans="1:11">
      <c r="A44" s="23"/>
      <c r="B44" s="23"/>
      <c r="C44" s="23"/>
      <c r="D44" s="23"/>
      <c r="E44" s="23"/>
      <c r="F44" s="23"/>
      <c r="G44" s="23"/>
      <c r="H44" s="52"/>
      <c r="I44" s="52"/>
      <c r="J44" s="23"/>
      <c r="K44" s="23"/>
    </row>
    <row r="45" ht="22.8" spans="1:11">
      <c r="A45" s="23"/>
      <c r="B45" s="23"/>
      <c r="C45" s="23"/>
      <c r="D45" s="23"/>
      <c r="E45" s="23"/>
      <c r="F45" s="23"/>
      <c r="G45" s="23"/>
      <c r="H45" s="52"/>
      <c r="I45" s="52"/>
      <c r="J45" s="23"/>
      <c r="K45" s="23"/>
    </row>
    <row r="46" ht="22.8" spans="1:11">
      <c r="A46" s="23"/>
      <c r="B46" s="23"/>
      <c r="C46" s="23"/>
      <c r="D46" s="23"/>
      <c r="E46" s="23"/>
      <c r="F46" s="23"/>
      <c r="G46" s="23"/>
      <c r="H46" s="52"/>
      <c r="I46" s="52"/>
      <c r="J46" s="23"/>
      <c r="K46" s="23"/>
    </row>
    <row r="47" ht="22.8" spans="1:11">
      <c r="A47" s="23"/>
      <c r="B47" s="23"/>
      <c r="C47" s="23"/>
      <c r="D47" s="23"/>
      <c r="E47" s="23"/>
      <c r="F47" s="23"/>
      <c r="G47" s="23"/>
      <c r="H47" s="52"/>
      <c r="I47" s="52"/>
      <c r="J47" s="23"/>
      <c r="K47" s="23"/>
    </row>
    <row r="48" ht="22.8" spans="1:11">
      <c r="A48" s="23"/>
      <c r="B48" s="23"/>
      <c r="C48" s="23"/>
      <c r="D48" s="23"/>
      <c r="E48" s="23"/>
      <c r="F48" s="23"/>
      <c r="G48" s="23"/>
      <c r="H48" s="52"/>
      <c r="I48" s="52"/>
      <c r="J48" s="23"/>
      <c r="K48" s="23"/>
    </row>
    <row r="49" ht="22.8" spans="1:11">
      <c r="A49" s="23"/>
      <c r="B49" s="23"/>
      <c r="C49" s="23"/>
      <c r="D49" s="23"/>
      <c r="E49" s="23"/>
      <c r="F49" s="23"/>
      <c r="G49" s="23"/>
      <c r="H49" s="52"/>
      <c r="I49" s="52"/>
      <c r="J49" s="23"/>
      <c r="K49" s="23"/>
    </row>
    <row r="50" ht="22.8" spans="1:11">
      <c r="A50" s="23"/>
      <c r="B50" s="23"/>
      <c r="C50" s="23"/>
      <c r="D50" s="23"/>
      <c r="E50" s="23"/>
      <c r="F50" s="23"/>
      <c r="G50" s="23"/>
      <c r="H50" s="52"/>
      <c r="I50" s="52"/>
      <c r="J50" s="23"/>
      <c r="K50" s="23"/>
    </row>
    <row r="51" ht="22.8" spans="1:11">
      <c r="A51" s="23"/>
      <c r="B51" s="23"/>
      <c r="C51" s="23"/>
      <c r="D51" s="23"/>
      <c r="E51" s="23"/>
      <c r="F51" s="23"/>
      <c r="G51" s="23"/>
      <c r="H51" s="52"/>
      <c r="I51" s="52"/>
      <c r="J51" s="23"/>
      <c r="K51" s="23"/>
    </row>
    <row r="52" ht="22.8" spans="1:11">
      <c r="A52" s="23"/>
      <c r="B52" s="23"/>
      <c r="C52" s="23"/>
      <c r="D52" s="23"/>
      <c r="E52" s="23"/>
      <c r="F52" s="23"/>
      <c r="G52" s="23"/>
      <c r="H52" s="52"/>
      <c r="I52" s="52"/>
      <c r="J52" s="23"/>
      <c r="K52" s="23"/>
    </row>
    <row r="53" ht="22.8" spans="1:11">
      <c r="A53" s="23"/>
      <c r="B53" s="23"/>
      <c r="C53" s="23"/>
      <c r="D53" s="23"/>
      <c r="E53" s="23"/>
      <c r="F53" s="23"/>
      <c r="G53" s="23"/>
      <c r="H53" s="52"/>
      <c r="I53" s="52"/>
      <c r="J53" s="23"/>
      <c r="K53" s="23"/>
    </row>
    <row r="54" ht="22.8" spans="1:11">
      <c r="A54" s="23"/>
      <c r="B54" s="23"/>
      <c r="C54" s="23"/>
      <c r="D54" s="23"/>
      <c r="E54" s="23"/>
      <c r="F54" s="23"/>
      <c r="G54" s="23"/>
      <c r="H54" s="52"/>
      <c r="I54" s="52"/>
      <c r="J54" s="23"/>
      <c r="K54" s="23"/>
    </row>
    <row r="55" ht="22.8" spans="1:11">
      <c r="A55" s="23"/>
      <c r="B55" s="23"/>
      <c r="C55" s="23"/>
      <c r="D55" s="23"/>
      <c r="E55" s="23"/>
      <c r="F55" s="23"/>
      <c r="G55" s="23"/>
      <c r="H55" s="52"/>
      <c r="I55" s="52"/>
      <c r="J55" s="23"/>
      <c r="K55" s="23"/>
    </row>
    <row r="56" ht="22.8" spans="1:11">
      <c r="A56" s="23"/>
      <c r="B56" s="23"/>
      <c r="C56" s="23"/>
      <c r="D56" s="23"/>
      <c r="E56" s="23"/>
      <c r="F56" s="23"/>
      <c r="G56" s="23"/>
      <c r="H56" s="52"/>
      <c r="I56" s="52"/>
      <c r="J56" s="23"/>
      <c r="K56" s="23"/>
    </row>
    <row r="57" ht="22.8" spans="1:11">
      <c r="A57" s="23"/>
      <c r="B57" s="23"/>
      <c r="C57" s="23"/>
      <c r="D57" s="23"/>
      <c r="E57" s="23"/>
      <c r="F57" s="23"/>
      <c r="G57" s="23"/>
      <c r="H57" s="52"/>
      <c r="I57" s="52"/>
      <c r="J57" s="23"/>
      <c r="K57" s="23"/>
    </row>
    <row r="58" ht="22.8" spans="1:11">
      <c r="A58" s="23"/>
      <c r="B58" s="23"/>
      <c r="C58" s="23"/>
      <c r="D58" s="23"/>
      <c r="E58" s="23"/>
      <c r="F58" s="23"/>
      <c r="G58" s="23"/>
      <c r="H58" s="52"/>
      <c r="I58" s="52"/>
      <c r="J58" s="23"/>
      <c r="K58" s="23"/>
    </row>
    <row r="59" ht="22.8" spans="1:11">
      <c r="A59" s="23"/>
      <c r="B59" s="23"/>
      <c r="C59" s="23"/>
      <c r="D59" s="23"/>
      <c r="E59" s="23"/>
      <c r="F59" s="23"/>
      <c r="G59" s="23"/>
      <c r="H59" s="52"/>
      <c r="I59" s="52"/>
      <c r="J59" s="23"/>
      <c r="K59" s="23"/>
    </row>
    <row r="60" ht="22.8" spans="1:11">
      <c r="A60" s="23"/>
      <c r="B60" s="23"/>
      <c r="C60" s="23"/>
      <c r="D60" s="23"/>
      <c r="E60" s="23"/>
      <c r="F60" s="23"/>
      <c r="G60" s="23"/>
      <c r="H60" s="52"/>
      <c r="I60" s="52"/>
      <c r="J60" s="23"/>
      <c r="K60" s="23"/>
    </row>
    <row r="61" ht="22.8" spans="1:11">
      <c r="A61" s="23"/>
      <c r="B61" s="23"/>
      <c r="C61" s="23"/>
      <c r="D61" s="23"/>
      <c r="E61" s="23"/>
      <c r="F61" s="23"/>
      <c r="G61" s="23"/>
      <c r="H61" s="52"/>
      <c r="I61" s="52"/>
      <c r="J61" s="23"/>
      <c r="K61" s="23"/>
    </row>
    <row r="62" ht="22.8" spans="1:11">
      <c r="A62" s="23"/>
      <c r="B62" s="23"/>
      <c r="C62" s="23"/>
      <c r="D62" s="23"/>
      <c r="E62" s="23"/>
      <c r="F62" s="23"/>
      <c r="G62" s="23"/>
      <c r="H62" s="52"/>
      <c r="I62" s="52"/>
      <c r="J62" s="23"/>
      <c r="K62" s="23"/>
    </row>
    <row r="63" ht="22.8" spans="1:11">
      <c r="A63" s="23"/>
      <c r="B63" s="23"/>
      <c r="C63" s="23"/>
      <c r="D63" s="23"/>
      <c r="E63" s="23"/>
      <c r="F63" s="23"/>
      <c r="G63" s="23"/>
      <c r="H63" s="52"/>
      <c r="I63" s="52"/>
      <c r="J63" s="23"/>
      <c r="K63" s="23"/>
    </row>
    <row r="64" ht="22.8" spans="1:11">
      <c r="A64" s="23"/>
      <c r="B64" s="23"/>
      <c r="C64" s="23"/>
      <c r="D64" s="23"/>
      <c r="E64" s="23"/>
      <c r="F64" s="23"/>
      <c r="G64" s="23"/>
      <c r="H64" s="52"/>
      <c r="I64" s="52"/>
      <c r="J64" s="23"/>
      <c r="K64" s="23"/>
    </row>
    <row r="65" ht="22.8" spans="1:11">
      <c r="A65" s="23"/>
      <c r="B65" s="23"/>
      <c r="C65" s="23"/>
      <c r="D65" s="23"/>
      <c r="E65" s="23"/>
      <c r="F65" s="23"/>
      <c r="G65" s="23"/>
      <c r="H65" s="52"/>
      <c r="I65" s="52"/>
      <c r="J65" s="23"/>
      <c r="K65" s="23"/>
    </row>
    <row r="66" ht="22.8" spans="1:11">
      <c r="A66" s="23"/>
      <c r="B66" s="23"/>
      <c r="C66" s="23"/>
      <c r="D66" s="23"/>
      <c r="E66" s="23"/>
      <c r="F66" s="23"/>
      <c r="G66" s="23"/>
      <c r="H66" s="52"/>
      <c r="I66" s="52"/>
      <c r="J66" s="23"/>
      <c r="K66" s="23"/>
    </row>
    <row r="67" ht="22.8" spans="1:11">
      <c r="A67" s="23"/>
      <c r="B67" s="23"/>
      <c r="C67" s="23"/>
      <c r="D67" s="23"/>
      <c r="E67" s="23"/>
      <c r="F67" s="23"/>
      <c r="G67" s="23"/>
      <c r="H67" s="52"/>
      <c r="I67" s="52"/>
      <c r="J67" s="23"/>
      <c r="K67" s="23"/>
    </row>
    <row r="68" ht="22.8" spans="1:11">
      <c r="A68" s="23"/>
      <c r="B68" s="23"/>
      <c r="C68" s="23"/>
      <c r="D68" s="23"/>
      <c r="E68" s="23"/>
      <c r="F68" s="23"/>
      <c r="G68" s="23"/>
      <c r="H68" s="52"/>
      <c r="I68" s="52"/>
      <c r="J68" s="23"/>
      <c r="K68" s="23"/>
    </row>
    <row r="69" ht="22.8" spans="1:11">
      <c r="A69" s="23"/>
      <c r="B69" s="23"/>
      <c r="C69" s="23"/>
      <c r="D69" s="23"/>
      <c r="E69" s="23"/>
      <c r="F69" s="23"/>
      <c r="G69" s="23"/>
      <c r="H69" s="52"/>
      <c r="I69" s="52"/>
      <c r="J69" s="23"/>
      <c r="K69" s="23"/>
    </row>
    <row r="70" ht="22.8" spans="1:11">
      <c r="A70" s="23"/>
      <c r="B70" s="23"/>
      <c r="C70" s="23"/>
      <c r="D70" s="23"/>
      <c r="E70" s="23"/>
      <c r="F70" s="23"/>
      <c r="G70" s="23"/>
      <c r="H70" s="52"/>
      <c r="I70" s="52"/>
      <c r="J70" s="23"/>
      <c r="K70" s="23"/>
    </row>
    <row r="71" ht="22.8" spans="1:11">
      <c r="A71" s="23"/>
      <c r="B71" s="23"/>
      <c r="C71" s="23"/>
      <c r="D71" s="23"/>
      <c r="E71" s="23"/>
      <c r="F71" s="23"/>
      <c r="G71" s="23"/>
      <c r="H71" s="52"/>
      <c r="I71" s="52"/>
      <c r="J71" s="23"/>
      <c r="K71" s="23"/>
    </row>
    <row r="72" ht="22.8" spans="1:11">
      <c r="A72" s="23"/>
      <c r="B72" s="23"/>
      <c r="C72" s="23"/>
      <c r="D72" s="23"/>
      <c r="E72" s="23"/>
      <c r="F72" s="23"/>
      <c r="G72" s="23"/>
      <c r="H72" s="52"/>
      <c r="I72" s="52"/>
      <c r="J72" s="23"/>
      <c r="K72" s="23"/>
    </row>
    <row r="73" ht="22.8" spans="1:11">
      <c r="A73" s="23"/>
      <c r="B73" s="23"/>
      <c r="C73" s="23"/>
      <c r="D73" s="23"/>
      <c r="E73" s="23"/>
      <c r="F73" s="23"/>
      <c r="G73" s="23"/>
      <c r="H73" s="52"/>
      <c r="I73" s="52"/>
      <c r="J73" s="23"/>
      <c r="K73" s="23"/>
    </row>
    <row r="74" ht="22.8" spans="1:11">
      <c r="A74" s="23"/>
      <c r="B74" s="23"/>
      <c r="C74" s="23"/>
      <c r="D74" s="23"/>
      <c r="E74" s="23"/>
      <c r="F74" s="23"/>
      <c r="G74" s="23"/>
      <c r="H74" s="52"/>
      <c r="I74" s="52"/>
      <c r="J74" s="23"/>
      <c r="K74" s="23"/>
    </row>
    <row r="75" ht="22.8" spans="1:11">
      <c r="A75" s="23"/>
      <c r="B75" s="23"/>
      <c r="C75" s="23"/>
      <c r="D75" s="23"/>
      <c r="E75" s="23"/>
      <c r="F75" s="23"/>
      <c r="G75" s="23"/>
      <c r="H75" s="52"/>
      <c r="I75" s="52"/>
      <c r="J75" s="23"/>
      <c r="K75" s="23"/>
    </row>
    <row r="76" ht="22.8" spans="1:11">
      <c r="A76" s="23"/>
      <c r="B76" s="23"/>
      <c r="C76" s="23"/>
      <c r="D76" s="23"/>
      <c r="E76" s="23"/>
      <c r="F76" s="23"/>
      <c r="G76" s="23"/>
      <c r="H76" s="52"/>
      <c r="I76" s="52"/>
      <c r="J76" s="23"/>
      <c r="K76" s="23"/>
    </row>
    <row r="77" ht="22.8" spans="1:11">
      <c r="A77" s="23"/>
      <c r="B77" s="23"/>
      <c r="C77" s="23"/>
      <c r="D77" s="23"/>
      <c r="E77" s="23"/>
      <c r="F77" s="23"/>
      <c r="G77" s="23"/>
      <c r="H77" s="52"/>
      <c r="I77" s="52"/>
      <c r="J77" s="23"/>
      <c r="K77" s="23"/>
    </row>
    <row r="78" ht="22.8" spans="1:11">
      <c r="A78" s="23"/>
      <c r="B78" s="23"/>
      <c r="C78" s="23"/>
      <c r="D78" s="23"/>
      <c r="E78" s="23"/>
      <c r="F78" s="23"/>
      <c r="G78" s="23"/>
      <c r="H78" s="52"/>
      <c r="I78" s="52"/>
      <c r="J78" s="23"/>
      <c r="K78" s="23"/>
    </row>
    <row r="79" ht="22.8" spans="1:11">
      <c r="A79" s="23"/>
      <c r="B79" s="23"/>
      <c r="C79" s="23"/>
      <c r="D79" s="23"/>
      <c r="E79" s="23"/>
      <c r="F79" s="23"/>
      <c r="G79" s="23"/>
      <c r="H79" s="52"/>
      <c r="I79" s="52"/>
      <c r="J79" s="23"/>
      <c r="K79" s="23"/>
    </row>
    <row r="80" ht="22.8" spans="1:11">
      <c r="A80" s="23"/>
      <c r="B80" s="23"/>
      <c r="C80" s="23"/>
      <c r="D80" s="23"/>
      <c r="E80" s="23"/>
      <c r="F80" s="23"/>
      <c r="G80" s="23"/>
      <c r="H80" s="52"/>
      <c r="I80" s="52"/>
      <c r="J80" s="23"/>
      <c r="K80" s="23"/>
    </row>
    <row r="81" ht="22.8" spans="1:11">
      <c r="A81" s="23"/>
      <c r="B81" s="23"/>
      <c r="C81" s="23"/>
      <c r="D81" s="23"/>
      <c r="E81" s="23"/>
      <c r="F81" s="23"/>
      <c r="G81" s="23"/>
      <c r="H81" s="52"/>
      <c r="I81" s="52"/>
      <c r="J81" s="23"/>
      <c r="K81" s="23"/>
    </row>
    <row r="82" ht="22.8" spans="1:11">
      <c r="A82" s="23"/>
      <c r="B82" s="23"/>
      <c r="C82" s="23"/>
      <c r="D82" s="23"/>
      <c r="E82" s="23"/>
      <c r="F82" s="23"/>
      <c r="G82" s="23"/>
      <c r="H82" s="52"/>
      <c r="I82" s="52"/>
      <c r="J82" s="23"/>
      <c r="K82" s="23"/>
    </row>
    <row r="83" ht="22.8" spans="1:11">
      <c r="A83" s="23"/>
      <c r="B83" s="23"/>
      <c r="C83" s="23"/>
      <c r="D83" s="23"/>
      <c r="E83" s="23"/>
      <c r="F83" s="23"/>
      <c r="G83" s="23"/>
      <c r="H83" s="52"/>
      <c r="I83" s="52"/>
      <c r="J83" s="23"/>
      <c r="K83" s="23"/>
    </row>
    <row r="84" ht="22.8" spans="1:11">
      <c r="A84" s="23"/>
      <c r="B84" s="23"/>
      <c r="C84" s="23"/>
      <c r="D84" s="23"/>
      <c r="E84" s="23"/>
      <c r="F84" s="23"/>
      <c r="G84" s="23"/>
      <c r="H84" s="52"/>
      <c r="I84" s="52"/>
      <c r="J84" s="23"/>
      <c r="K84" s="23"/>
    </row>
    <row r="85" ht="22.8" spans="1:11">
      <c r="A85" s="23"/>
      <c r="B85" s="23"/>
      <c r="C85" s="23"/>
      <c r="D85" s="23"/>
      <c r="E85" s="23"/>
      <c r="F85" s="23"/>
      <c r="G85" s="23"/>
      <c r="H85" s="52"/>
      <c r="I85" s="52"/>
      <c r="J85" s="23"/>
      <c r="K85" s="23"/>
    </row>
    <row r="86" ht="22.8" spans="1:11">
      <c r="A86" s="23"/>
      <c r="B86" s="23"/>
      <c r="C86" s="23"/>
      <c r="D86" s="23"/>
      <c r="E86" s="23"/>
      <c r="F86" s="23"/>
      <c r="G86" s="23"/>
      <c r="H86" s="52"/>
      <c r="I86" s="52"/>
      <c r="J86" s="23"/>
      <c r="K86" s="23"/>
    </row>
    <row r="87" ht="22.8" spans="1:11">
      <c r="A87" s="23"/>
      <c r="B87" s="23"/>
      <c r="C87" s="23"/>
      <c r="D87" s="23"/>
      <c r="E87" s="23"/>
      <c r="F87" s="23"/>
      <c r="G87" s="23"/>
      <c r="H87" s="52"/>
      <c r="I87" s="52"/>
      <c r="J87" s="23"/>
      <c r="K87" s="23"/>
    </row>
    <row r="88" ht="22.8" spans="1:11">
      <c r="A88" s="23"/>
      <c r="B88" s="23"/>
      <c r="C88" s="23"/>
      <c r="D88" s="23"/>
      <c r="E88" s="23"/>
      <c r="F88" s="23"/>
      <c r="G88" s="23"/>
      <c r="H88" s="52"/>
      <c r="I88" s="52"/>
      <c r="J88" s="23"/>
      <c r="K88" s="23"/>
    </row>
    <row r="89" ht="22.8" spans="1:11">
      <c r="A89" s="23"/>
      <c r="B89" s="23"/>
      <c r="C89" s="23"/>
      <c r="D89" s="23"/>
      <c r="E89" s="23"/>
      <c r="F89" s="23"/>
      <c r="G89" s="23"/>
      <c r="H89" s="52"/>
      <c r="I89" s="52"/>
      <c r="J89" s="23"/>
      <c r="K89" s="23"/>
    </row>
    <row r="90" ht="22.8" spans="1:11">
      <c r="A90" s="23"/>
      <c r="B90" s="23"/>
      <c r="C90" s="23"/>
      <c r="D90" s="23"/>
      <c r="E90" s="23"/>
      <c r="F90" s="23"/>
      <c r="G90" s="23"/>
      <c r="H90" s="52"/>
      <c r="I90" s="52"/>
      <c r="J90" s="23"/>
      <c r="K90" s="23"/>
    </row>
    <row r="91" ht="22.8" spans="1:11">
      <c r="A91" s="23"/>
      <c r="B91" s="23"/>
      <c r="C91" s="23"/>
      <c r="D91" s="23"/>
      <c r="E91" s="23"/>
      <c r="F91" s="23"/>
      <c r="G91" s="23"/>
      <c r="H91" s="52"/>
      <c r="I91" s="52"/>
      <c r="J91" s="23"/>
      <c r="K91" s="23"/>
    </row>
    <row r="92" ht="22.8" spans="1:11">
      <c r="A92" s="23"/>
      <c r="B92" s="23"/>
      <c r="C92" s="23"/>
      <c r="D92" s="23"/>
      <c r="E92" s="23"/>
      <c r="F92" s="23"/>
      <c r="G92" s="23"/>
      <c r="H92" s="52"/>
      <c r="I92" s="52"/>
      <c r="J92" s="23"/>
      <c r="K92" s="23"/>
    </row>
    <row r="93" ht="22.8" spans="1:11">
      <c r="A93" s="23"/>
      <c r="B93" s="23"/>
      <c r="C93" s="23"/>
      <c r="D93" s="23"/>
      <c r="E93" s="23"/>
      <c r="F93" s="23"/>
      <c r="G93" s="23"/>
      <c r="H93" s="52"/>
      <c r="I93" s="52"/>
      <c r="J93" s="23"/>
      <c r="K93" s="23"/>
    </row>
    <row r="94" ht="22.8" spans="1:11">
      <c r="A94" s="23"/>
      <c r="B94" s="23"/>
      <c r="C94" s="23"/>
      <c r="D94" s="23"/>
      <c r="E94" s="23"/>
      <c r="F94" s="23"/>
      <c r="G94" s="23"/>
      <c r="H94" s="52"/>
      <c r="I94" s="52"/>
      <c r="J94" s="23"/>
      <c r="K94" s="23"/>
    </row>
    <row r="95" ht="22.8" spans="1:11">
      <c r="A95" s="23"/>
      <c r="B95" s="23"/>
      <c r="C95" s="23"/>
      <c r="D95" s="23"/>
      <c r="E95" s="23"/>
      <c r="F95" s="23"/>
      <c r="G95" s="23"/>
      <c r="H95" s="52"/>
      <c r="I95" s="52"/>
      <c r="J95" s="23"/>
      <c r="K95" s="23"/>
    </row>
    <row r="96" ht="22.8" spans="1:11">
      <c r="A96" s="23"/>
      <c r="B96" s="23"/>
      <c r="C96" s="23"/>
      <c r="D96" s="23"/>
      <c r="E96" s="23"/>
      <c r="F96" s="23"/>
      <c r="G96" s="23"/>
      <c r="H96" s="52"/>
      <c r="I96" s="52"/>
      <c r="J96" s="23"/>
      <c r="K96" s="23"/>
    </row>
    <row r="97" ht="22.8" spans="1:11">
      <c r="A97" s="23"/>
      <c r="B97" s="23"/>
      <c r="C97" s="23"/>
      <c r="D97" s="23"/>
      <c r="E97" s="23"/>
      <c r="F97" s="23"/>
      <c r="G97" s="23"/>
      <c r="H97" s="52"/>
      <c r="I97" s="52"/>
      <c r="J97" s="23"/>
      <c r="K97" s="23"/>
    </row>
    <row r="98" ht="22.8" spans="1:11">
      <c r="A98" s="23"/>
      <c r="B98" s="23"/>
      <c r="C98" s="23"/>
      <c r="D98" s="23"/>
      <c r="E98" s="23"/>
      <c r="F98" s="23"/>
      <c r="G98" s="23"/>
      <c r="H98" s="52"/>
      <c r="I98" s="52"/>
      <c r="J98" s="23"/>
      <c r="K98" s="23"/>
    </row>
    <row r="99" ht="22.8" spans="1:11">
      <c r="A99" s="23"/>
      <c r="B99" s="23"/>
      <c r="C99" s="23"/>
      <c r="D99" s="23"/>
      <c r="E99" s="23"/>
      <c r="F99" s="23"/>
      <c r="G99" s="23"/>
      <c r="H99" s="52"/>
      <c r="I99" s="52"/>
      <c r="J99" s="23"/>
      <c r="K99" s="23"/>
    </row>
    <row r="100" ht="22.8" spans="1:11">
      <c r="A100" s="23"/>
      <c r="B100" s="23"/>
      <c r="C100" s="23"/>
      <c r="D100" s="23"/>
      <c r="E100" s="23"/>
      <c r="F100" s="23"/>
      <c r="G100" s="23"/>
      <c r="H100" s="52"/>
      <c r="I100" s="52"/>
      <c r="J100" s="23"/>
      <c r="K100" s="23"/>
    </row>
    <row r="101" ht="22.8" spans="1:11">
      <c r="A101" s="23"/>
      <c r="B101" s="23"/>
      <c r="C101" s="23"/>
      <c r="D101" s="23"/>
      <c r="E101" s="23"/>
      <c r="F101" s="23"/>
      <c r="G101" s="23"/>
      <c r="H101" s="52"/>
      <c r="I101" s="52"/>
      <c r="J101" s="23"/>
      <c r="K101" s="23"/>
    </row>
    <row r="102" ht="22.8" spans="1:11">
      <c r="A102" s="23"/>
      <c r="B102" s="23"/>
      <c r="C102" s="23"/>
      <c r="D102" s="23"/>
      <c r="E102" s="23"/>
      <c r="F102" s="23"/>
      <c r="G102" s="23"/>
      <c r="H102" s="52"/>
      <c r="I102" s="52"/>
      <c r="J102" s="23"/>
      <c r="K102" s="23"/>
    </row>
    <row r="103" ht="22.8" spans="1:11">
      <c r="A103" s="23"/>
      <c r="B103" s="23"/>
      <c r="C103" s="23"/>
      <c r="D103" s="23"/>
      <c r="E103" s="23"/>
      <c r="F103" s="23"/>
      <c r="G103" s="23"/>
      <c r="H103" s="52"/>
      <c r="I103" s="52"/>
      <c r="J103" s="23"/>
      <c r="K103" s="23"/>
    </row>
    <row r="104" ht="22.8" spans="1:11">
      <c r="A104" s="23"/>
      <c r="B104" s="23"/>
      <c r="C104" s="23"/>
      <c r="D104" s="23"/>
      <c r="E104" s="23"/>
      <c r="F104" s="23"/>
      <c r="G104" s="23"/>
      <c r="H104" s="52"/>
      <c r="I104" s="52"/>
      <c r="J104" s="23"/>
      <c r="K104" s="23"/>
    </row>
    <row r="105" ht="22.8" spans="1:11">
      <c r="A105" s="23"/>
      <c r="B105" s="23"/>
      <c r="C105" s="23"/>
      <c r="D105" s="23"/>
      <c r="E105" s="23"/>
      <c r="F105" s="23"/>
      <c r="G105" s="23"/>
      <c r="H105" s="52"/>
      <c r="I105" s="52"/>
      <c r="J105" s="23"/>
      <c r="K105" s="23"/>
    </row>
    <row r="106" ht="22.8" spans="1:11">
      <c r="A106" s="23"/>
      <c r="B106" s="23"/>
      <c r="C106" s="23"/>
      <c r="D106" s="23"/>
      <c r="E106" s="23"/>
      <c r="F106" s="23"/>
      <c r="G106" s="23"/>
      <c r="H106" s="52"/>
      <c r="I106" s="52"/>
      <c r="J106" s="23"/>
      <c r="K106" s="23"/>
    </row>
    <row r="107" ht="22.8" spans="1:11">
      <c r="A107" s="23"/>
      <c r="B107" s="23"/>
      <c r="C107" s="23"/>
      <c r="D107" s="23"/>
      <c r="E107" s="23"/>
      <c r="F107" s="23"/>
      <c r="G107" s="23"/>
      <c r="H107" s="52"/>
      <c r="I107" s="52"/>
      <c r="J107" s="23"/>
      <c r="K107" s="23"/>
    </row>
    <row r="108" ht="22.8" spans="1:11">
      <c r="A108" s="23"/>
      <c r="B108" s="23"/>
      <c r="C108" s="23"/>
      <c r="D108" s="23"/>
      <c r="E108" s="23"/>
      <c r="F108" s="23"/>
      <c r="G108" s="23"/>
      <c r="H108" s="52"/>
      <c r="I108" s="52"/>
      <c r="J108" s="23"/>
      <c r="K108" s="23"/>
    </row>
    <row r="109" ht="22.8" spans="1:11">
      <c r="A109" s="23"/>
      <c r="B109" s="23"/>
      <c r="C109" s="23"/>
      <c r="D109" s="23"/>
      <c r="E109" s="23"/>
      <c r="F109" s="23"/>
      <c r="G109" s="23"/>
      <c r="H109" s="52"/>
      <c r="I109" s="52"/>
      <c r="J109" s="23"/>
      <c r="K109" s="23"/>
    </row>
    <row r="110" ht="22.8" spans="1:11">
      <c r="A110" s="23"/>
      <c r="B110" s="23"/>
      <c r="C110" s="23"/>
      <c r="D110" s="23"/>
      <c r="E110" s="23"/>
      <c r="F110" s="23"/>
      <c r="G110" s="23"/>
      <c r="H110" s="52"/>
      <c r="I110" s="52"/>
      <c r="J110" s="23"/>
      <c r="K110" s="23"/>
    </row>
    <row r="111" ht="22.8" spans="1:11">
      <c r="A111" s="23"/>
      <c r="B111" s="23"/>
      <c r="C111" s="23"/>
      <c r="D111" s="23"/>
      <c r="E111" s="23"/>
      <c r="F111" s="23"/>
      <c r="G111" s="23"/>
      <c r="H111" s="52"/>
      <c r="I111" s="52"/>
      <c r="J111" s="23"/>
      <c r="K111" s="23"/>
    </row>
    <row r="112" ht="22.8" spans="1:11">
      <c r="A112" s="23"/>
      <c r="B112" s="23"/>
      <c r="C112" s="23"/>
      <c r="D112" s="23"/>
      <c r="E112" s="23"/>
      <c r="F112" s="23"/>
      <c r="G112" s="23"/>
      <c r="H112" s="52"/>
      <c r="I112" s="52"/>
      <c r="J112" s="23"/>
      <c r="K112" s="23"/>
    </row>
    <row r="113" ht="22.8" spans="1:11">
      <c r="A113" s="23"/>
      <c r="B113" s="23"/>
      <c r="C113" s="23"/>
      <c r="D113" s="23"/>
      <c r="E113" s="23"/>
      <c r="F113" s="23"/>
      <c r="G113" s="23"/>
      <c r="H113" s="52"/>
      <c r="I113" s="52"/>
      <c r="J113" s="23"/>
      <c r="K113" s="23"/>
    </row>
    <row r="114" ht="22.8" spans="1:11">
      <c r="A114" s="23"/>
      <c r="B114" s="23"/>
      <c r="C114" s="23"/>
      <c r="D114" s="23"/>
      <c r="E114" s="23"/>
      <c r="F114" s="23"/>
      <c r="G114" s="23"/>
      <c r="H114" s="52"/>
      <c r="I114" s="52"/>
      <c r="J114" s="23"/>
      <c r="K114" s="23"/>
    </row>
    <row r="115" ht="22.8" spans="1:11">
      <c r="A115" s="23"/>
      <c r="B115" s="23"/>
      <c r="C115" s="23"/>
      <c r="D115" s="23"/>
      <c r="E115" s="23"/>
      <c r="F115" s="23"/>
      <c r="G115" s="23"/>
      <c r="H115" s="52"/>
      <c r="I115" s="52"/>
      <c r="J115" s="23"/>
      <c r="K115" s="23"/>
    </row>
    <row r="116" ht="22.8" spans="1:11">
      <c r="A116" s="23"/>
      <c r="B116" s="23"/>
      <c r="C116" s="23"/>
      <c r="D116" s="23"/>
      <c r="E116" s="23"/>
      <c r="F116" s="23"/>
      <c r="G116" s="23"/>
      <c r="H116" s="52"/>
      <c r="I116" s="52"/>
      <c r="J116" s="23"/>
      <c r="K116" s="23"/>
    </row>
    <row r="117" ht="22.8" spans="1:11">
      <c r="A117" s="23"/>
      <c r="B117" s="23"/>
      <c r="C117" s="23"/>
      <c r="D117" s="23"/>
      <c r="E117" s="23"/>
      <c r="F117" s="23"/>
      <c r="G117" s="23"/>
      <c r="H117" s="52"/>
      <c r="I117" s="52"/>
      <c r="J117" s="23"/>
      <c r="K117" s="23"/>
    </row>
    <row r="118" ht="22.8" spans="1:11">
      <c r="A118" s="23"/>
      <c r="B118" s="23"/>
      <c r="C118" s="23"/>
      <c r="D118" s="23"/>
      <c r="E118" s="23"/>
      <c r="F118" s="23"/>
      <c r="G118" s="23"/>
      <c r="H118" s="52"/>
      <c r="I118" s="52"/>
      <c r="J118" s="23"/>
      <c r="K118" s="23"/>
    </row>
    <row r="119" ht="22.8" spans="1:11">
      <c r="A119" s="23"/>
      <c r="B119" s="23"/>
      <c r="C119" s="23"/>
      <c r="D119" s="23"/>
      <c r="E119" s="23"/>
      <c r="F119" s="23"/>
      <c r="G119" s="23"/>
      <c r="H119" s="52"/>
      <c r="I119" s="52"/>
      <c r="J119" s="23"/>
      <c r="K119" s="23"/>
    </row>
    <row r="120" ht="22.8" spans="1:11">
      <c r="A120" s="23"/>
      <c r="B120" s="23"/>
      <c r="C120" s="23"/>
      <c r="D120" s="23"/>
      <c r="E120" s="23"/>
      <c r="F120" s="23"/>
      <c r="G120" s="23"/>
      <c r="H120" s="52"/>
      <c r="I120" s="52"/>
      <c r="J120" s="23"/>
      <c r="K120" s="23"/>
    </row>
    <row r="121" ht="22.8" spans="1:11">
      <c r="A121" s="23"/>
      <c r="B121" s="23"/>
      <c r="C121" s="23"/>
      <c r="D121" s="23"/>
      <c r="E121" s="23"/>
      <c r="F121" s="23"/>
      <c r="G121" s="23"/>
      <c r="H121" s="52"/>
      <c r="I121" s="52"/>
      <c r="J121" s="23"/>
      <c r="K121" s="23"/>
    </row>
    <row r="122" ht="22.8" spans="1:11">
      <c r="A122" s="23"/>
      <c r="B122" s="23"/>
      <c r="C122" s="23"/>
      <c r="D122" s="23"/>
      <c r="E122" s="23"/>
      <c r="F122" s="23"/>
      <c r="G122" s="23"/>
      <c r="H122" s="52"/>
      <c r="I122" s="52"/>
      <c r="J122" s="23"/>
      <c r="K122" s="23"/>
    </row>
    <row r="123" ht="22.8" spans="1:11">
      <c r="A123" s="23"/>
      <c r="B123" s="23"/>
      <c r="C123" s="23"/>
      <c r="D123" s="23"/>
      <c r="E123" s="23"/>
      <c r="F123" s="23"/>
      <c r="G123" s="23"/>
      <c r="H123" s="52"/>
      <c r="I123" s="52"/>
      <c r="J123" s="23"/>
      <c r="K123" s="23"/>
    </row>
    <row r="124" ht="22.8" spans="1:11">
      <c r="A124" s="23"/>
      <c r="B124" s="23"/>
      <c r="C124" s="23"/>
      <c r="D124" s="23"/>
      <c r="E124" s="23"/>
      <c r="F124" s="23"/>
      <c r="G124" s="23"/>
      <c r="H124" s="52"/>
      <c r="I124" s="52"/>
      <c r="J124" s="23"/>
      <c r="K124" s="23"/>
    </row>
    <row r="125" ht="22.8" spans="1:11">
      <c r="A125" s="23"/>
      <c r="B125" s="23"/>
      <c r="C125" s="23"/>
      <c r="D125" s="23"/>
      <c r="E125" s="23"/>
      <c r="F125" s="23"/>
      <c r="G125" s="23"/>
      <c r="H125" s="52"/>
      <c r="I125" s="52"/>
      <c r="J125" s="23"/>
      <c r="K125" s="23"/>
    </row>
    <row r="126" ht="22.8" spans="1:11">
      <c r="A126" s="23"/>
      <c r="B126" s="23"/>
      <c r="C126" s="23"/>
      <c r="D126" s="23"/>
      <c r="E126" s="23"/>
      <c r="F126" s="23"/>
      <c r="G126" s="23"/>
      <c r="H126" s="52"/>
      <c r="I126" s="52"/>
      <c r="J126" s="23"/>
      <c r="K126" s="23"/>
    </row>
    <row r="127" ht="22.8" spans="1:11">
      <c r="A127" s="23"/>
      <c r="B127" s="23"/>
      <c r="C127" s="23"/>
      <c r="D127" s="23"/>
      <c r="E127" s="23"/>
      <c r="F127" s="23"/>
      <c r="G127" s="23"/>
      <c r="H127" s="52"/>
      <c r="I127" s="52"/>
      <c r="J127" s="23"/>
      <c r="K127" s="23"/>
    </row>
    <row r="128" ht="22.8" spans="1:11">
      <c r="A128" s="23"/>
      <c r="B128" s="23"/>
      <c r="C128" s="23"/>
      <c r="D128" s="23"/>
      <c r="E128" s="23"/>
      <c r="F128" s="23"/>
      <c r="G128" s="23"/>
      <c r="H128" s="52"/>
      <c r="I128" s="52"/>
      <c r="J128" s="23"/>
      <c r="K128" s="23"/>
    </row>
    <row r="129" ht="22.8" spans="1:11">
      <c r="A129" s="23"/>
      <c r="B129" s="23"/>
      <c r="C129" s="23"/>
      <c r="D129" s="23"/>
      <c r="E129" s="23"/>
      <c r="F129" s="23"/>
      <c r="G129" s="23"/>
      <c r="H129" s="52"/>
      <c r="I129" s="52"/>
      <c r="J129" s="23"/>
      <c r="K129" s="23"/>
    </row>
    <row r="130" ht="22.8" spans="1:11">
      <c r="A130" s="23"/>
      <c r="B130" s="23"/>
      <c r="C130" s="23"/>
      <c r="D130" s="23"/>
      <c r="E130" s="23"/>
      <c r="F130" s="23"/>
      <c r="G130" s="23"/>
      <c r="H130" s="52"/>
      <c r="I130" s="52"/>
      <c r="J130" s="23"/>
      <c r="K130" s="23"/>
    </row>
    <row r="131" ht="22.8" spans="1:11">
      <c r="A131" s="23"/>
      <c r="B131" s="23"/>
      <c r="C131" s="23"/>
      <c r="D131" s="23"/>
      <c r="E131" s="23"/>
      <c r="F131" s="23"/>
      <c r="G131" s="23"/>
      <c r="H131" s="52"/>
      <c r="I131" s="52"/>
      <c r="J131" s="23"/>
      <c r="K131" s="23"/>
    </row>
    <row r="132" ht="22.8" spans="1:11">
      <c r="A132" s="23"/>
      <c r="B132" s="23"/>
      <c r="C132" s="23"/>
      <c r="D132" s="23"/>
      <c r="E132" s="23"/>
      <c r="F132" s="23"/>
      <c r="G132" s="23"/>
      <c r="H132" s="52"/>
      <c r="I132" s="52"/>
      <c r="J132" s="23"/>
      <c r="K132" s="23"/>
    </row>
    <row r="133" ht="22.8" spans="1:11">
      <c r="A133" s="23"/>
      <c r="B133" s="23"/>
      <c r="C133" s="23"/>
      <c r="D133" s="23"/>
      <c r="E133" s="23"/>
      <c r="F133" s="23"/>
      <c r="G133" s="23"/>
      <c r="H133" s="52"/>
      <c r="I133" s="52"/>
      <c r="J133" s="23"/>
      <c r="K133" s="23"/>
    </row>
    <row r="134" ht="22.8" spans="1:11">
      <c r="A134" s="23"/>
      <c r="B134" s="23"/>
      <c r="C134" s="23"/>
      <c r="D134" s="23"/>
      <c r="E134" s="23"/>
      <c r="F134" s="23"/>
      <c r="G134" s="23"/>
      <c r="H134" s="52"/>
      <c r="I134" s="52"/>
      <c r="J134" s="23"/>
      <c r="K134" s="23"/>
    </row>
    <row r="135" ht="22.8" spans="1:11">
      <c r="A135" s="23"/>
      <c r="B135" s="23"/>
      <c r="C135" s="23"/>
      <c r="D135" s="23"/>
      <c r="E135" s="23"/>
      <c r="F135" s="23"/>
      <c r="G135" s="23"/>
      <c r="H135" s="52"/>
      <c r="I135" s="52"/>
      <c r="J135" s="23"/>
      <c r="K135" s="23"/>
    </row>
    <row r="136" ht="22.8" spans="1:11">
      <c r="A136" s="23"/>
      <c r="B136" s="23"/>
      <c r="C136" s="23"/>
      <c r="D136" s="23"/>
      <c r="E136" s="23"/>
      <c r="F136" s="23"/>
      <c r="G136" s="23"/>
      <c r="H136" s="52"/>
      <c r="I136" s="52"/>
      <c r="J136" s="23"/>
      <c r="K136" s="23"/>
    </row>
    <row r="137" ht="22.8" spans="1:11">
      <c r="A137" s="23"/>
      <c r="B137" s="23"/>
      <c r="C137" s="23"/>
      <c r="D137" s="23"/>
      <c r="E137" s="23"/>
      <c r="F137" s="23"/>
      <c r="G137" s="23"/>
      <c r="H137" s="52"/>
      <c r="I137" s="52"/>
      <c r="J137" s="23"/>
      <c r="K137" s="23"/>
    </row>
    <row r="138" ht="22.8" spans="1:11">
      <c r="A138" s="23"/>
      <c r="B138" s="23"/>
      <c r="C138" s="23"/>
      <c r="D138" s="23"/>
      <c r="E138" s="23"/>
      <c r="F138" s="23"/>
      <c r="G138" s="23"/>
      <c r="H138" s="52"/>
      <c r="I138" s="52"/>
      <c r="J138" s="23"/>
      <c r="K138" s="23"/>
    </row>
    <row r="139" ht="22.8" spans="1:11">
      <c r="A139" s="23"/>
      <c r="B139" s="23"/>
      <c r="C139" s="23"/>
      <c r="D139" s="23"/>
      <c r="E139" s="23"/>
      <c r="F139" s="23"/>
      <c r="G139" s="23"/>
      <c r="H139" s="52"/>
      <c r="I139" s="52"/>
      <c r="J139" s="23"/>
      <c r="K139" s="23"/>
    </row>
    <row r="140" ht="22.8" spans="1:11">
      <c r="A140" s="23"/>
      <c r="B140" s="23"/>
      <c r="C140" s="23"/>
      <c r="D140" s="23"/>
      <c r="E140" s="23"/>
      <c r="F140" s="23"/>
      <c r="G140" s="23"/>
      <c r="H140" s="52"/>
      <c r="I140" s="52"/>
      <c r="J140" s="23"/>
      <c r="K140" s="23"/>
    </row>
    <row r="141" ht="22.8" spans="1:11">
      <c r="A141" s="23"/>
      <c r="B141" s="23"/>
      <c r="C141" s="23"/>
      <c r="D141" s="23"/>
      <c r="E141" s="23"/>
      <c r="F141" s="23"/>
      <c r="G141" s="23"/>
      <c r="H141" s="52"/>
      <c r="I141" s="52"/>
      <c r="J141" s="23"/>
      <c r="K141" s="23"/>
    </row>
    <row r="142" ht="22.8" spans="1:11">
      <c r="A142" s="23"/>
      <c r="B142" s="23"/>
      <c r="C142" s="23"/>
      <c r="D142" s="23"/>
      <c r="E142" s="23"/>
      <c r="F142" s="23"/>
      <c r="G142" s="23"/>
      <c r="H142" s="52"/>
      <c r="I142" s="52"/>
      <c r="J142" s="23"/>
      <c r="K142" s="23"/>
    </row>
    <row r="143" ht="22.8" spans="1:11">
      <c r="A143" s="23"/>
      <c r="B143" s="23"/>
      <c r="C143" s="23"/>
      <c r="D143" s="23"/>
      <c r="E143" s="23"/>
      <c r="F143" s="23"/>
      <c r="G143" s="23"/>
      <c r="H143" s="52"/>
      <c r="I143" s="52"/>
      <c r="J143" s="23"/>
      <c r="K143" s="23"/>
    </row>
    <row r="144" ht="22.8" spans="1:11">
      <c r="A144" s="23"/>
      <c r="B144" s="23"/>
      <c r="C144" s="23"/>
      <c r="D144" s="23"/>
      <c r="E144" s="23"/>
      <c r="F144" s="23"/>
      <c r="G144" s="23"/>
      <c r="H144" s="52"/>
      <c r="I144" s="52"/>
      <c r="J144" s="23"/>
      <c r="K144" s="23"/>
    </row>
    <row r="145" ht="22.8" spans="1:11">
      <c r="A145" s="23"/>
      <c r="B145" s="23"/>
      <c r="C145" s="23"/>
      <c r="D145" s="23"/>
      <c r="E145" s="23"/>
      <c r="F145" s="23"/>
      <c r="G145" s="23"/>
      <c r="H145" s="52"/>
      <c r="I145" s="52"/>
      <c r="J145" s="23"/>
      <c r="K145" s="23"/>
    </row>
    <row r="146" ht="22.8" spans="1:11">
      <c r="A146" s="23"/>
      <c r="B146" s="23"/>
      <c r="C146" s="23"/>
      <c r="D146" s="23"/>
      <c r="E146" s="23"/>
      <c r="F146" s="23"/>
      <c r="G146" s="23"/>
      <c r="H146" s="52"/>
      <c r="I146" s="52"/>
      <c r="J146" s="23"/>
      <c r="K146" s="23"/>
    </row>
    <row r="147" ht="22.8" spans="1:11">
      <c r="A147" s="23"/>
      <c r="B147" s="23"/>
      <c r="C147" s="23"/>
      <c r="D147" s="23"/>
      <c r="E147" s="23"/>
      <c r="F147" s="23"/>
      <c r="G147" s="23"/>
      <c r="H147" s="52"/>
      <c r="I147" s="52"/>
      <c r="J147" s="23"/>
      <c r="K147" s="23"/>
    </row>
    <row r="148" ht="22.8" spans="1:11">
      <c r="A148" s="23"/>
      <c r="B148" s="23"/>
      <c r="C148" s="23"/>
      <c r="D148" s="23"/>
      <c r="E148" s="23"/>
      <c r="F148" s="23"/>
      <c r="G148" s="23"/>
      <c r="H148" s="52"/>
      <c r="I148" s="52"/>
      <c r="J148" s="23"/>
      <c r="K148" s="23"/>
    </row>
    <row r="149" ht="22.8" spans="1:11">
      <c r="A149" s="23"/>
      <c r="B149" s="23"/>
      <c r="C149" s="23"/>
      <c r="D149" s="23"/>
      <c r="E149" s="23"/>
      <c r="F149" s="23"/>
      <c r="G149" s="23"/>
      <c r="H149" s="52"/>
      <c r="I149" s="52"/>
      <c r="J149" s="23"/>
      <c r="K149" s="23"/>
    </row>
    <row r="150" ht="22.8" spans="1:11">
      <c r="A150" s="23"/>
      <c r="B150" s="23"/>
      <c r="C150" s="23"/>
      <c r="D150" s="23"/>
      <c r="E150" s="23"/>
      <c r="F150" s="23"/>
      <c r="G150" s="23"/>
      <c r="H150" s="52"/>
      <c r="I150" s="52"/>
      <c r="J150" s="23"/>
      <c r="K150" s="23"/>
    </row>
    <row r="151" ht="22.8" spans="1:11">
      <c r="A151" s="23"/>
      <c r="B151" s="23"/>
      <c r="C151" s="23"/>
      <c r="D151" s="23"/>
      <c r="E151" s="23"/>
      <c r="F151" s="23"/>
      <c r="G151" s="23"/>
      <c r="H151" s="52"/>
      <c r="I151" s="52"/>
      <c r="J151" s="23"/>
      <c r="K151" s="23"/>
    </row>
    <row r="152" ht="22.8" spans="1:11">
      <c r="A152" s="23"/>
      <c r="B152" s="23"/>
      <c r="C152" s="23"/>
      <c r="D152" s="23"/>
      <c r="E152" s="23"/>
      <c r="F152" s="23"/>
      <c r="G152" s="23"/>
      <c r="H152" s="52"/>
      <c r="I152" s="52"/>
      <c r="J152" s="23"/>
      <c r="K152" s="23"/>
    </row>
    <row r="153" ht="22.8" spans="1:11">
      <c r="A153" s="23"/>
      <c r="B153" s="23"/>
      <c r="C153" s="23"/>
      <c r="D153" s="23"/>
      <c r="E153" s="23"/>
      <c r="F153" s="23"/>
      <c r="G153" s="23"/>
      <c r="H153" s="52"/>
      <c r="I153" s="52"/>
      <c r="J153" s="23"/>
      <c r="K153" s="23"/>
    </row>
    <row r="154" ht="22.8" spans="1:11">
      <c r="A154" s="23"/>
      <c r="B154" s="23"/>
      <c r="C154" s="23"/>
      <c r="D154" s="23"/>
      <c r="E154" s="23"/>
      <c r="F154" s="23"/>
      <c r="G154" s="23"/>
      <c r="H154" s="52"/>
      <c r="I154" s="52"/>
      <c r="J154" s="23"/>
      <c r="K154" s="23"/>
    </row>
    <row r="155" ht="22.8" spans="1:11">
      <c r="A155" s="23"/>
      <c r="B155" s="23"/>
      <c r="C155" s="23"/>
      <c r="D155" s="23"/>
      <c r="E155" s="23"/>
      <c r="F155" s="23"/>
      <c r="G155" s="23"/>
      <c r="H155" s="52"/>
      <c r="I155" s="52"/>
      <c r="J155" s="23"/>
      <c r="K155" s="23"/>
    </row>
    <row r="156" ht="22.8" spans="1:11">
      <c r="A156" s="23"/>
      <c r="B156" s="23"/>
      <c r="C156" s="23"/>
      <c r="D156" s="23"/>
      <c r="E156" s="23"/>
      <c r="F156" s="23"/>
      <c r="G156" s="23"/>
      <c r="H156" s="52"/>
      <c r="I156" s="52"/>
      <c r="J156" s="23"/>
      <c r="K156" s="23"/>
    </row>
    <row r="157" ht="22.8" spans="1:11">
      <c r="A157" s="23"/>
      <c r="B157" s="23"/>
      <c r="C157" s="23"/>
      <c r="D157" s="23"/>
      <c r="E157" s="23"/>
      <c r="F157" s="23"/>
      <c r="G157" s="23"/>
      <c r="H157" s="52"/>
      <c r="I157" s="52"/>
      <c r="J157" s="23"/>
      <c r="K157" s="23"/>
    </row>
    <row r="158" ht="22.8" spans="1:11">
      <c r="A158" s="23"/>
      <c r="B158" s="23"/>
      <c r="C158" s="23"/>
      <c r="D158" s="23"/>
      <c r="E158" s="23"/>
      <c r="F158" s="23"/>
      <c r="G158" s="23"/>
      <c r="H158" s="52"/>
      <c r="I158" s="52"/>
      <c r="J158" s="23"/>
      <c r="K158" s="23"/>
    </row>
    <row r="159" ht="22.8" spans="1:11">
      <c r="A159" s="23"/>
      <c r="B159" s="23"/>
      <c r="C159" s="23"/>
      <c r="D159" s="23"/>
      <c r="E159" s="23"/>
      <c r="F159" s="23"/>
      <c r="G159" s="23"/>
      <c r="H159" s="52"/>
      <c r="I159" s="52"/>
      <c r="J159" s="23"/>
      <c r="K159" s="23"/>
    </row>
    <row r="160" ht="22.8" spans="1:11">
      <c r="A160" s="23"/>
      <c r="B160" s="23"/>
      <c r="C160" s="23"/>
      <c r="D160" s="23"/>
      <c r="E160" s="23"/>
      <c r="F160" s="23"/>
      <c r="G160" s="23"/>
      <c r="H160" s="52"/>
      <c r="I160" s="52"/>
      <c r="J160" s="23"/>
      <c r="K160" s="23"/>
    </row>
    <row r="161" ht="22.8" spans="1:11">
      <c r="A161" s="23"/>
      <c r="B161" s="23"/>
      <c r="C161" s="23"/>
      <c r="D161" s="23"/>
      <c r="E161" s="23"/>
      <c r="F161" s="23"/>
      <c r="G161" s="23"/>
      <c r="H161" s="52"/>
      <c r="I161" s="52"/>
      <c r="J161" s="23"/>
      <c r="K161" s="23"/>
    </row>
    <row r="162" ht="22.8" spans="1:11">
      <c r="A162" s="23"/>
      <c r="B162" s="23"/>
      <c r="C162" s="23"/>
      <c r="D162" s="23"/>
      <c r="E162" s="23"/>
      <c r="F162" s="23"/>
      <c r="G162" s="23"/>
      <c r="H162" s="52"/>
      <c r="I162" s="52"/>
      <c r="J162" s="23"/>
      <c r="K162" s="23"/>
    </row>
    <row r="163" ht="22.8" spans="1:11">
      <c r="A163" s="23"/>
      <c r="B163" s="23"/>
      <c r="C163" s="23"/>
      <c r="D163" s="23"/>
      <c r="E163" s="23"/>
      <c r="F163" s="23"/>
      <c r="G163" s="23"/>
      <c r="H163" s="52"/>
      <c r="I163" s="52"/>
      <c r="J163" s="23"/>
      <c r="K163" s="23"/>
    </row>
    <row r="164" ht="22.8" spans="1:11">
      <c r="A164" s="23"/>
      <c r="B164" s="23"/>
      <c r="C164" s="23"/>
      <c r="D164" s="23"/>
      <c r="E164" s="23"/>
      <c r="F164" s="23"/>
      <c r="G164" s="23"/>
      <c r="H164" s="52"/>
      <c r="I164" s="52"/>
      <c r="J164" s="23"/>
      <c r="K164" s="23"/>
    </row>
    <row r="165" ht="22.8" spans="1:11">
      <c r="A165" s="23"/>
      <c r="B165" s="23"/>
      <c r="C165" s="23"/>
      <c r="D165" s="23"/>
      <c r="E165" s="23"/>
      <c r="F165" s="23"/>
      <c r="G165" s="23"/>
      <c r="H165" s="52"/>
      <c r="I165" s="52"/>
      <c r="J165" s="23"/>
      <c r="K165" s="23"/>
    </row>
    <row r="166" ht="22.8" spans="1:11">
      <c r="A166" s="23"/>
      <c r="B166" s="23"/>
      <c r="C166" s="23"/>
      <c r="D166" s="23"/>
      <c r="E166" s="23"/>
      <c r="F166" s="23"/>
      <c r="G166" s="23"/>
      <c r="H166" s="52"/>
      <c r="I166" s="52"/>
      <c r="J166" s="23"/>
      <c r="K166" s="23"/>
    </row>
    <row r="167" ht="22.8" spans="1:11">
      <c r="A167" s="23"/>
      <c r="B167" s="23"/>
      <c r="C167" s="23"/>
      <c r="D167" s="23"/>
      <c r="E167" s="23"/>
      <c r="F167" s="23"/>
      <c r="G167" s="23"/>
      <c r="H167" s="52"/>
      <c r="I167" s="52"/>
      <c r="J167" s="23"/>
      <c r="K167" s="23"/>
    </row>
    <row r="168" ht="22.8" spans="1:11">
      <c r="A168" s="23"/>
      <c r="B168" s="23"/>
      <c r="C168" s="23"/>
      <c r="D168" s="23"/>
      <c r="E168" s="23"/>
      <c r="F168" s="23"/>
      <c r="G168" s="23"/>
      <c r="H168" s="52"/>
      <c r="I168" s="52"/>
      <c r="J168" s="23"/>
      <c r="K168" s="23"/>
    </row>
    <row r="169" ht="22.8" spans="1:11">
      <c r="A169" s="23"/>
      <c r="B169" s="23"/>
      <c r="C169" s="23"/>
      <c r="D169" s="23"/>
      <c r="E169" s="23"/>
      <c r="F169" s="23"/>
      <c r="G169" s="23"/>
      <c r="H169" s="52"/>
      <c r="I169" s="52"/>
      <c r="J169" s="23"/>
      <c r="K169" s="23"/>
    </row>
    <row r="170" ht="22.8" spans="1:11">
      <c r="A170" s="23"/>
      <c r="B170" s="23"/>
      <c r="C170" s="23"/>
      <c r="D170" s="23"/>
      <c r="E170" s="23"/>
      <c r="F170" s="23"/>
      <c r="G170" s="23"/>
      <c r="H170" s="52"/>
      <c r="I170" s="52"/>
      <c r="J170" s="23"/>
      <c r="K170" s="23"/>
    </row>
    <row r="171" ht="22.8" spans="1:11">
      <c r="A171" s="23"/>
      <c r="B171" s="23"/>
      <c r="C171" s="23"/>
      <c r="D171" s="23"/>
      <c r="E171" s="23"/>
      <c r="F171" s="23"/>
      <c r="G171" s="23"/>
      <c r="H171" s="52"/>
      <c r="I171" s="52"/>
      <c r="J171" s="23"/>
      <c r="K171" s="23"/>
    </row>
    <row r="172" ht="22.8" spans="1:11">
      <c r="A172" s="23"/>
      <c r="B172" s="23"/>
      <c r="C172" s="23"/>
      <c r="D172" s="23"/>
      <c r="E172" s="23"/>
      <c r="F172" s="23"/>
      <c r="G172" s="23"/>
      <c r="H172" s="52"/>
      <c r="I172" s="52"/>
      <c r="J172" s="23"/>
      <c r="K172" s="23"/>
    </row>
    <row r="173" ht="22.8" spans="1:11">
      <c r="A173" s="23"/>
      <c r="B173" s="23"/>
      <c r="C173" s="23"/>
      <c r="D173" s="23"/>
      <c r="E173" s="23"/>
      <c r="F173" s="23"/>
      <c r="G173" s="23"/>
      <c r="H173" s="52"/>
      <c r="I173" s="52"/>
      <c r="J173" s="23"/>
      <c r="K173" s="23"/>
    </row>
    <row r="174" ht="22.8" spans="1:11">
      <c r="A174" s="23"/>
      <c r="B174" s="23"/>
      <c r="C174" s="23"/>
      <c r="D174" s="23"/>
      <c r="E174" s="23"/>
      <c r="F174" s="23"/>
      <c r="G174" s="23"/>
      <c r="H174" s="52"/>
      <c r="I174" s="52"/>
      <c r="J174" s="23"/>
      <c r="K174" s="23"/>
    </row>
    <row r="175" ht="22.8" spans="1:11">
      <c r="A175" s="23"/>
      <c r="B175" s="23"/>
      <c r="C175" s="23"/>
      <c r="D175" s="23"/>
      <c r="E175" s="23"/>
      <c r="F175" s="23"/>
      <c r="G175" s="23"/>
      <c r="H175" s="52"/>
      <c r="I175" s="52"/>
      <c r="J175" s="23"/>
      <c r="K175" s="23"/>
    </row>
    <row r="176" ht="22.8" spans="1:11">
      <c r="A176" s="23"/>
      <c r="B176" s="23"/>
      <c r="C176" s="23"/>
      <c r="D176" s="23"/>
      <c r="E176" s="23"/>
      <c r="F176" s="23"/>
      <c r="G176" s="23"/>
      <c r="H176" s="52"/>
      <c r="I176" s="52"/>
      <c r="J176" s="23"/>
      <c r="K176" s="23"/>
    </row>
    <row r="177" ht="22.8" spans="1:11">
      <c r="A177" s="23"/>
      <c r="B177" s="23"/>
      <c r="C177" s="23"/>
      <c r="D177" s="23"/>
      <c r="E177" s="23"/>
      <c r="F177" s="23"/>
      <c r="G177" s="23"/>
      <c r="H177" s="52"/>
      <c r="I177" s="52"/>
      <c r="J177" s="23"/>
      <c r="K177" s="23"/>
    </row>
    <row r="178" ht="22.8" spans="1:11">
      <c r="A178" s="23"/>
      <c r="B178" s="23"/>
      <c r="C178" s="23"/>
      <c r="D178" s="23"/>
      <c r="E178" s="23"/>
      <c r="F178" s="23"/>
      <c r="G178" s="23"/>
      <c r="H178" s="52"/>
      <c r="I178" s="52"/>
      <c r="J178" s="23"/>
      <c r="K178" s="23"/>
    </row>
    <row r="179" ht="22.8" spans="1:11">
      <c r="A179" s="23"/>
      <c r="B179" s="23"/>
      <c r="C179" s="23"/>
      <c r="D179" s="23"/>
      <c r="E179" s="23"/>
      <c r="F179" s="23"/>
      <c r="G179" s="23"/>
      <c r="H179" s="52"/>
      <c r="I179" s="52"/>
      <c r="J179" s="23"/>
      <c r="K179" s="23"/>
    </row>
    <row r="180" ht="22.8" spans="1:11">
      <c r="A180" s="23"/>
      <c r="B180" s="23"/>
      <c r="C180" s="23"/>
      <c r="D180" s="23"/>
      <c r="E180" s="23"/>
      <c r="F180" s="23"/>
      <c r="G180" s="23"/>
      <c r="H180" s="52"/>
      <c r="I180" s="52"/>
      <c r="J180" s="23"/>
      <c r="K180" s="23"/>
    </row>
    <row r="181" ht="22.8" spans="1:11">
      <c r="A181" s="23"/>
      <c r="B181" s="23"/>
      <c r="C181" s="23"/>
      <c r="D181" s="23"/>
      <c r="E181" s="23"/>
      <c r="F181" s="23"/>
      <c r="G181" s="23"/>
      <c r="H181" s="52"/>
      <c r="I181" s="52"/>
      <c r="J181" s="23"/>
      <c r="K181" s="23"/>
    </row>
    <row r="182" ht="22.8" spans="1:11">
      <c r="A182" s="23"/>
      <c r="B182" s="23"/>
      <c r="C182" s="23"/>
      <c r="D182" s="23"/>
      <c r="E182" s="23"/>
      <c r="F182" s="23"/>
      <c r="G182" s="23"/>
      <c r="H182" s="52"/>
      <c r="I182" s="52"/>
      <c r="J182" s="23"/>
      <c r="K182" s="23"/>
    </row>
    <row r="183" ht="22.8" spans="1:11">
      <c r="A183" s="23"/>
      <c r="B183" s="23"/>
      <c r="C183" s="23"/>
      <c r="D183" s="23"/>
      <c r="E183" s="23"/>
      <c r="F183" s="23"/>
      <c r="G183" s="23"/>
      <c r="H183" s="52"/>
      <c r="I183" s="52"/>
      <c r="J183" s="23"/>
      <c r="K183" s="23"/>
    </row>
    <row r="184" ht="22.8" spans="1:11">
      <c r="A184" s="23"/>
      <c r="B184" s="23"/>
      <c r="C184" s="23"/>
      <c r="D184" s="23"/>
      <c r="E184" s="23"/>
      <c r="F184" s="23"/>
      <c r="G184" s="23"/>
      <c r="H184" s="52"/>
      <c r="I184" s="52"/>
      <c r="J184" s="23"/>
      <c r="K184" s="23"/>
    </row>
    <row r="185" ht="22.8" spans="1:11">
      <c r="A185" s="23"/>
      <c r="B185" s="23"/>
      <c r="C185" s="23"/>
      <c r="D185" s="23"/>
      <c r="E185" s="23"/>
      <c r="F185" s="23"/>
      <c r="G185" s="23"/>
      <c r="H185" s="52"/>
      <c r="I185" s="52"/>
      <c r="J185" s="23"/>
      <c r="K185" s="23"/>
    </row>
    <row r="186" ht="22.8" spans="1:11">
      <c r="A186" s="23"/>
      <c r="B186" s="23"/>
      <c r="C186" s="23"/>
      <c r="D186" s="23"/>
      <c r="E186" s="23"/>
      <c r="F186" s="23"/>
      <c r="G186" s="23"/>
      <c r="H186" s="52"/>
      <c r="I186" s="52"/>
      <c r="J186" s="23"/>
      <c r="K186" s="23"/>
    </row>
    <row r="187" ht="22.8" spans="1:11">
      <c r="A187" s="23"/>
      <c r="B187" s="23"/>
      <c r="C187" s="23"/>
      <c r="D187" s="23"/>
      <c r="E187" s="23"/>
      <c r="F187" s="23"/>
      <c r="G187" s="23"/>
      <c r="H187" s="52"/>
      <c r="I187" s="52"/>
      <c r="J187" s="23"/>
      <c r="K187" s="23"/>
    </row>
    <row r="188" ht="22.8" spans="1:11">
      <c r="A188" s="23"/>
      <c r="B188" s="23"/>
      <c r="C188" s="23"/>
      <c r="D188" s="23"/>
      <c r="E188" s="23"/>
      <c r="F188" s="23"/>
      <c r="G188" s="23"/>
      <c r="H188" s="52"/>
      <c r="I188" s="52"/>
      <c r="J188" s="23"/>
      <c r="K188" s="23"/>
    </row>
    <row r="189" ht="22.8" spans="1:11">
      <c r="A189" s="23"/>
      <c r="B189" s="23"/>
      <c r="C189" s="23"/>
      <c r="D189" s="23"/>
      <c r="E189" s="23"/>
      <c r="F189" s="23"/>
      <c r="G189" s="23"/>
      <c r="H189" s="52"/>
      <c r="I189" s="52"/>
      <c r="J189" s="23"/>
      <c r="K189" s="23"/>
    </row>
    <row r="190" ht="22.8" spans="1:11">
      <c r="A190" s="23"/>
      <c r="B190" s="23"/>
      <c r="C190" s="23"/>
      <c r="D190" s="23"/>
      <c r="E190" s="23"/>
      <c r="F190" s="23"/>
      <c r="G190" s="23"/>
      <c r="H190" s="52"/>
      <c r="I190" s="52"/>
      <c r="J190" s="23"/>
      <c r="K190" s="23"/>
    </row>
    <row r="191" ht="22.8" spans="1:11">
      <c r="A191" s="23"/>
      <c r="B191" s="23"/>
      <c r="C191" s="23"/>
      <c r="D191" s="23"/>
      <c r="E191" s="23"/>
      <c r="F191" s="23"/>
      <c r="G191" s="23"/>
      <c r="H191" s="52"/>
      <c r="I191" s="52"/>
      <c r="J191" s="23"/>
      <c r="K191" s="23"/>
    </row>
    <row r="192" ht="22.8" spans="1:11">
      <c r="A192" s="23"/>
      <c r="B192" s="23"/>
      <c r="C192" s="23"/>
      <c r="D192" s="23"/>
      <c r="E192" s="23"/>
      <c r="F192" s="23"/>
      <c r="G192" s="23"/>
      <c r="H192" s="52"/>
      <c r="I192" s="52"/>
      <c r="J192" s="23"/>
      <c r="K192" s="23"/>
    </row>
    <row r="193" ht="22.8" spans="1:11">
      <c r="A193" s="23"/>
      <c r="B193" s="23"/>
      <c r="C193" s="23"/>
      <c r="D193" s="23"/>
      <c r="E193" s="23"/>
      <c r="F193" s="23"/>
      <c r="G193" s="23"/>
      <c r="H193" s="52"/>
      <c r="I193" s="52"/>
      <c r="J193" s="23"/>
      <c r="K193" s="23"/>
    </row>
    <row r="194" ht="22.8" spans="1:11">
      <c r="A194" s="23"/>
      <c r="B194" s="23"/>
      <c r="C194" s="23"/>
      <c r="D194" s="23"/>
      <c r="E194" s="23"/>
      <c r="F194" s="23"/>
      <c r="G194" s="23"/>
      <c r="H194" s="52"/>
      <c r="I194" s="52"/>
      <c r="J194" s="23"/>
      <c r="K194" s="23"/>
    </row>
    <row r="195" ht="22.8" spans="1:11">
      <c r="A195" s="23"/>
      <c r="B195" s="23"/>
      <c r="C195" s="23"/>
      <c r="D195" s="23"/>
      <c r="E195" s="23"/>
      <c r="F195" s="23"/>
      <c r="G195" s="23"/>
      <c r="H195" s="52"/>
      <c r="I195" s="52"/>
      <c r="J195" s="23"/>
      <c r="K195" s="23"/>
    </row>
    <row r="196" ht="22.8" spans="1:11">
      <c r="A196" s="23"/>
      <c r="B196" s="23"/>
      <c r="C196" s="23"/>
      <c r="D196" s="23"/>
      <c r="E196" s="23"/>
      <c r="F196" s="23"/>
      <c r="G196" s="23"/>
      <c r="H196" s="52"/>
      <c r="I196" s="52"/>
      <c r="J196" s="23"/>
      <c r="K196" s="23"/>
    </row>
    <row r="197" ht="22.8" spans="1:11">
      <c r="A197" s="23"/>
      <c r="B197" s="23"/>
      <c r="C197" s="23"/>
      <c r="D197" s="23"/>
      <c r="E197" s="23"/>
      <c r="F197" s="23"/>
      <c r="G197" s="23"/>
      <c r="H197" s="52"/>
      <c r="I197" s="52"/>
      <c r="J197" s="23"/>
      <c r="K197" s="23"/>
    </row>
    <row r="198" ht="22.8" spans="1:11">
      <c r="A198" s="23"/>
      <c r="B198" s="23"/>
      <c r="C198" s="23"/>
      <c r="D198" s="23"/>
      <c r="E198" s="23"/>
      <c r="F198" s="23"/>
      <c r="G198" s="23"/>
      <c r="H198" s="52"/>
      <c r="I198" s="52"/>
      <c r="J198" s="23"/>
      <c r="K198" s="23"/>
    </row>
    <row r="199" ht="22.8" spans="1:11">
      <c r="A199" s="23"/>
      <c r="B199" s="23"/>
      <c r="C199" s="23"/>
      <c r="D199" s="23"/>
      <c r="E199" s="23"/>
      <c r="F199" s="23"/>
      <c r="G199" s="23"/>
      <c r="H199" s="52"/>
      <c r="I199" s="52"/>
      <c r="J199" s="23"/>
      <c r="K199" s="23"/>
    </row>
    <row r="200" ht="22.8" spans="1:11">
      <c r="A200" s="23"/>
      <c r="B200" s="23"/>
      <c r="C200" s="23"/>
      <c r="D200" s="23"/>
      <c r="E200" s="23"/>
      <c r="F200" s="23"/>
      <c r="G200" s="23"/>
      <c r="H200" s="52"/>
      <c r="I200" s="52"/>
      <c r="J200" s="23"/>
      <c r="K200" s="23"/>
    </row>
    <row r="201" ht="22.8" spans="1:11">
      <c r="A201" s="23"/>
      <c r="B201" s="23"/>
      <c r="C201" s="23"/>
      <c r="D201" s="23"/>
      <c r="E201" s="23"/>
      <c r="F201" s="23"/>
      <c r="G201" s="23"/>
      <c r="H201" s="52"/>
      <c r="I201" s="52"/>
      <c r="J201" s="23"/>
      <c r="K201" s="23"/>
    </row>
  </sheetData>
  <mergeCells count="24">
    <mergeCell ref="A1:J1"/>
    <mergeCell ref="A2:B2"/>
    <mergeCell ref="C2:J2"/>
    <mergeCell ref="A3:B3"/>
    <mergeCell ref="C3:J3"/>
    <mergeCell ref="A4:B4"/>
    <mergeCell ref="C4:J4"/>
    <mergeCell ref="B6:J6"/>
    <mergeCell ref="B14:H14"/>
    <mergeCell ref="B15:J15"/>
    <mergeCell ref="B22:H22"/>
    <mergeCell ref="B23:J23"/>
    <mergeCell ref="B30:H30"/>
    <mergeCell ref="B31:J31"/>
    <mergeCell ref="B42:H42"/>
    <mergeCell ref="B43:H43"/>
    <mergeCell ref="H8:H12"/>
    <mergeCell ref="H16:H20"/>
    <mergeCell ref="H24:H26"/>
    <mergeCell ref="H27:H29"/>
    <mergeCell ref="I8:I12"/>
    <mergeCell ref="I16:I20"/>
    <mergeCell ref="I24:I26"/>
    <mergeCell ref="I27:I29"/>
  </mergeCells>
  <dataValidations count="1">
    <dataValidation type="list" allowBlank="1" showErrorMessage="1" sqref="B7:B13 B16:B21 B24:B29 B32:B41" errorStyle="warning">
      <formula1>"酒店,交通,用餐,团建,搭建,灯光设备,音响设备,LED设备,物料制作,工作人员,项目运营"</formula1>
    </dataValidation>
  </dataValidation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1"/>
  <sheetViews>
    <sheetView workbookViewId="0">
      <selection activeCell="D19" sqref="D19"/>
    </sheetView>
  </sheetViews>
  <sheetFormatPr defaultColWidth="11" defaultRowHeight="13.8"/>
  <cols>
    <col min="1" max="1" width="2" customWidth="1"/>
    <col min="2" max="2" width="8" customWidth="1"/>
    <col min="3" max="3" width="20" customWidth="1"/>
    <col min="4" max="4" width="31" customWidth="1"/>
    <col min="5" max="8" width="9" customWidth="1"/>
    <col min="9" max="9" width="10" customWidth="1"/>
    <col min="10" max="10" width="17" customWidth="1"/>
    <col min="11" max="11" width="11" customWidth="1"/>
  </cols>
  <sheetData>
    <row r="1" ht="25.8" spans="1:11">
      <c r="A1" s="29" t="s">
        <v>416</v>
      </c>
      <c r="B1" s="29"/>
      <c r="C1" s="29"/>
      <c r="D1" s="29"/>
      <c r="E1" s="29"/>
      <c r="F1" s="29"/>
      <c r="G1" s="29"/>
      <c r="H1" s="29"/>
      <c r="I1" s="29"/>
      <c r="J1" s="29"/>
      <c r="K1" s="23"/>
    </row>
    <row r="2" ht="15" customHeight="1" spans="1:11">
      <c r="A2" s="30" t="s">
        <v>1</v>
      </c>
      <c r="B2" s="30"/>
      <c r="C2" s="31" t="s">
        <v>367</v>
      </c>
      <c r="D2" s="31"/>
      <c r="E2" s="31"/>
      <c r="F2" s="31"/>
      <c r="G2" s="31"/>
      <c r="H2" s="31"/>
      <c r="I2" s="31"/>
      <c r="J2" s="31"/>
      <c r="K2" s="23"/>
    </row>
    <row r="3" ht="15" customHeight="1" spans="1:11">
      <c r="A3" s="30" t="s">
        <v>3</v>
      </c>
      <c r="B3" s="30"/>
      <c r="C3" s="31" t="s">
        <v>368</v>
      </c>
      <c r="D3" s="31"/>
      <c r="E3" s="31"/>
      <c r="F3" s="31"/>
      <c r="G3" s="31"/>
      <c r="H3" s="31"/>
      <c r="I3" s="31"/>
      <c r="J3" s="31"/>
      <c r="K3" s="23"/>
    </row>
    <row r="4" ht="15" customHeight="1" spans="1:11">
      <c r="A4" s="33" t="s">
        <v>5</v>
      </c>
      <c r="B4" s="33"/>
      <c r="C4" s="31" t="s">
        <v>6</v>
      </c>
      <c r="D4" s="31"/>
      <c r="E4" s="31"/>
      <c r="F4" s="31"/>
      <c r="G4" s="31"/>
      <c r="H4" s="31"/>
      <c r="I4" s="31"/>
      <c r="J4" s="31"/>
      <c r="K4" s="23"/>
    </row>
    <row r="5" ht="15" customHeight="1" spans="1:11">
      <c r="A5" s="36" t="s">
        <v>7</v>
      </c>
      <c r="B5" s="34" t="s">
        <v>23</v>
      </c>
      <c r="C5" s="34" t="s">
        <v>24</v>
      </c>
      <c r="D5" s="34" t="s">
        <v>25</v>
      </c>
      <c r="E5" s="34" t="s">
        <v>26</v>
      </c>
      <c r="F5" s="34" t="s">
        <v>27</v>
      </c>
      <c r="G5" s="34" t="s">
        <v>28</v>
      </c>
      <c r="H5" s="35" t="s">
        <v>29</v>
      </c>
      <c r="I5" s="35" t="s">
        <v>9</v>
      </c>
      <c r="J5" s="34" t="s">
        <v>30</v>
      </c>
      <c r="K5" s="23"/>
    </row>
    <row r="6" ht="15" customHeight="1" spans="1:11">
      <c r="A6" s="36">
        <v>1</v>
      </c>
      <c r="B6" s="34" t="s">
        <v>15</v>
      </c>
      <c r="C6" s="37"/>
      <c r="D6" s="37"/>
      <c r="E6" s="37"/>
      <c r="F6" s="37"/>
      <c r="G6" s="37"/>
      <c r="H6" s="37"/>
      <c r="I6" s="37"/>
      <c r="J6" s="47"/>
      <c r="K6" s="23"/>
    </row>
    <row r="7" ht="15" customHeight="1" spans="1:11">
      <c r="A7" s="36">
        <v>2</v>
      </c>
      <c r="B7" s="38" t="s">
        <v>31</v>
      </c>
      <c r="C7" s="50" t="s">
        <v>417</v>
      </c>
      <c r="D7" s="50" t="s">
        <v>418</v>
      </c>
      <c r="E7" s="50">
        <v>35</v>
      </c>
      <c r="F7" s="50" t="s">
        <v>334</v>
      </c>
      <c r="G7" s="38">
        <v>1</v>
      </c>
      <c r="H7" s="51">
        <v>1200</v>
      </c>
      <c r="I7" s="53">
        <f t="shared" ref="I7:I14" si="0">E7*G7*H7</f>
        <v>42000</v>
      </c>
      <c r="J7" s="38"/>
      <c r="K7" s="23"/>
    </row>
    <row r="8" ht="15" customHeight="1" spans="1:11">
      <c r="A8" s="36">
        <v>3</v>
      </c>
      <c r="B8" s="38" t="s">
        <v>16</v>
      </c>
      <c r="C8" s="50" t="s">
        <v>419</v>
      </c>
      <c r="D8" s="50"/>
      <c r="E8" s="50">
        <v>700</v>
      </c>
      <c r="F8" s="50" t="s">
        <v>46</v>
      </c>
      <c r="G8" s="38">
        <v>1</v>
      </c>
      <c r="H8" s="51">
        <v>100</v>
      </c>
      <c r="I8" s="53">
        <f t="shared" si="0"/>
        <v>70000</v>
      </c>
      <c r="J8" s="38"/>
      <c r="K8" s="23"/>
    </row>
    <row r="9" ht="15" customHeight="1" spans="1:11">
      <c r="A9" s="36">
        <v>4</v>
      </c>
      <c r="B9" s="38" t="s">
        <v>16</v>
      </c>
      <c r="C9" s="50" t="s">
        <v>420</v>
      </c>
      <c r="D9" s="50"/>
      <c r="E9" s="50">
        <v>35</v>
      </c>
      <c r="F9" s="50" t="s">
        <v>46</v>
      </c>
      <c r="G9" s="38">
        <v>1</v>
      </c>
      <c r="H9" s="51">
        <v>800</v>
      </c>
      <c r="I9" s="53">
        <f t="shared" si="0"/>
        <v>28000</v>
      </c>
      <c r="J9" s="38"/>
      <c r="K9" s="23"/>
    </row>
    <row r="10" ht="15" customHeight="1" spans="1:11">
      <c r="A10" s="36">
        <v>5</v>
      </c>
      <c r="B10" s="38" t="s">
        <v>16</v>
      </c>
      <c r="C10" s="50" t="s">
        <v>15</v>
      </c>
      <c r="D10" s="50"/>
      <c r="E10" s="50">
        <v>700</v>
      </c>
      <c r="F10" s="50" t="s">
        <v>46</v>
      </c>
      <c r="G10" s="38">
        <v>1</v>
      </c>
      <c r="H10" s="51">
        <v>388</v>
      </c>
      <c r="I10" s="53">
        <f t="shared" si="0"/>
        <v>271600</v>
      </c>
      <c r="J10" s="38"/>
      <c r="K10" s="23"/>
    </row>
    <row r="11" ht="15" customHeight="1" spans="1:11">
      <c r="A11" s="36">
        <v>6</v>
      </c>
      <c r="B11" s="38" t="s">
        <v>16</v>
      </c>
      <c r="C11" s="50" t="s">
        <v>421</v>
      </c>
      <c r="D11" s="50"/>
      <c r="E11" s="50">
        <v>2</v>
      </c>
      <c r="F11" s="50" t="s">
        <v>59</v>
      </c>
      <c r="G11" s="38">
        <v>1</v>
      </c>
      <c r="H11" s="51">
        <v>9500</v>
      </c>
      <c r="I11" s="53">
        <f t="shared" si="0"/>
        <v>19000</v>
      </c>
      <c r="J11" s="38"/>
      <c r="K11" s="23"/>
    </row>
    <row r="12" ht="15" customHeight="1" spans="1:11">
      <c r="A12" s="36">
        <v>7</v>
      </c>
      <c r="B12" s="38" t="s">
        <v>16</v>
      </c>
      <c r="C12" s="50" t="s">
        <v>422</v>
      </c>
      <c r="D12" s="50"/>
      <c r="E12" s="50">
        <v>2</v>
      </c>
      <c r="F12" s="50" t="s">
        <v>59</v>
      </c>
      <c r="G12" s="38">
        <v>1</v>
      </c>
      <c r="H12" s="51">
        <v>6500</v>
      </c>
      <c r="I12" s="53">
        <f t="shared" si="0"/>
        <v>13000</v>
      </c>
      <c r="J12" s="38"/>
      <c r="K12" s="23"/>
    </row>
    <row r="13" ht="15" customHeight="1" spans="1:11">
      <c r="A13" s="36">
        <v>8</v>
      </c>
      <c r="B13" s="38" t="s">
        <v>16</v>
      </c>
      <c r="C13" s="50" t="s">
        <v>423</v>
      </c>
      <c r="D13" s="50"/>
      <c r="E13" s="50">
        <v>1</v>
      </c>
      <c r="F13" s="50" t="s">
        <v>59</v>
      </c>
      <c r="G13" s="38">
        <v>1</v>
      </c>
      <c r="H13" s="51">
        <v>3000</v>
      </c>
      <c r="I13" s="53">
        <f t="shared" si="0"/>
        <v>3000</v>
      </c>
      <c r="J13" s="38"/>
      <c r="K13" s="23"/>
    </row>
    <row r="14" ht="15" customHeight="1" spans="1:11">
      <c r="A14" s="36">
        <v>9</v>
      </c>
      <c r="B14" s="38" t="s">
        <v>16</v>
      </c>
      <c r="C14" s="50" t="s">
        <v>44</v>
      </c>
      <c r="D14" s="50"/>
      <c r="E14" s="50">
        <v>20</v>
      </c>
      <c r="F14" s="50" t="s">
        <v>46</v>
      </c>
      <c r="G14" s="38">
        <v>1</v>
      </c>
      <c r="H14" s="51">
        <v>1451</v>
      </c>
      <c r="I14" s="53">
        <f t="shared" si="0"/>
        <v>29020</v>
      </c>
      <c r="J14" s="38"/>
      <c r="K14" s="23"/>
    </row>
    <row r="15" ht="15" customHeight="1" spans="1:11">
      <c r="A15" s="36">
        <v>10</v>
      </c>
      <c r="B15" s="34" t="s">
        <v>120</v>
      </c>
      <c r="C15" s="34"/>
      <c r="D15" s="34"/>
      <c r="E15" s="34"/>
      <c r="F15" s="34"/>
      <c r="G15" s="34"/>
      <c r="H15" s="34"/>
      <c r="I15" s="35">
        <f>SUM(I7:I14)</f>
        <v>475620</v>
      </c>
      <c r="J15" s="34"/>
      <c r="K15" s="23"/>
    </row>
    <row r="16" ht="15" customHeight="1" spans="1:11">
      <c r="A16" s="36">
        <v>11</v>
      </c>
      <c r="B16" s="44" t="s">
        <v>17</v>
      </c>
      <c r="C16" s="44"/>
      <c r="D16" s="44"/>
      <c r="E16" s="44"/>
      <c r="F16" s="44"/>
      <c r="G16" s="44"/>
      <c r="H16" s="44"/>
      <c r="I16" s="35">
        <f ca="1">SUMIF(B7:H15,"小计",I7:I15)</f>
        <v>475620</v>
      </c>
      <c r="J16" s="49"/>
      <c r="K16" s="23"/>
    </row>
    <row r="17" ht="22.8" spans="1:11">
      <c r="A17" s="23"/>
      <c r="B17" s="23"/>
      <c r="C17" s="23"/>
      <c r="D17" s="23"/>
      <c r="E17" s="23"/>
      <c r="F17" s="23"/>
      <c r="G17" s="23"/>
      <c r="H17" s="52"/>
      <c r="I17" s="52"/>
      <c r="J17" s="23"/>
      <c r="K17" s="23"/>
    </row>
    <row r="18" ht="22.8" spans="1:11">
      <c r="A18" s="23"/>
      <c r="B18" s="23"/>
      <c r="C18" s="23"/>
      <c r="D18" s="23"/>
      <c r="E18" s="23"/>
      <c r="F18" s="23"/>
      <c r="G18" s="23"/>
      <c r="H18" s="52"/>
      <c r="I18" s="52"/>
      <c r="J18" s="23"/>
      <c r="K18" s="23"/>
    </row>
    <row r="19" ht="22.8" spans="1:11">
      <c r="A19" s="23"/>
      <c r="B19" s="23"/>
      <c r="C19" s="23"/>
      <c r="D19" s="23"/>
      <c r="E19" s="23"/>
      <c r="F19" s="23"/>
      <c r="G19" s="23"/>
      <c r="H19" s="52"/>
      <c r="I19" s="52"/>
      <c r="J19" s="23"/>
      <c r="K19" s="23"/>
    </row>
    <row r="20" ht="22.8" spans="1:11">
      <c r="A20" s="23"/>
      <c r="B20" s="23"/>
      <c r="C20" s="23"/>
      <c r="D20" s="23"/>
      <c r="E20" s="23"/>
      <c r="F20" s="23"/>
      <c r="G20" s="23"/>
      <c r="H20" s="52"/>
      <c r="I20" s="52"/>
      <c r="J20" s="23"/>
      <c r="K20" s="23"/>
    </row>
    <row r="21" ht="22.8" spans="1:11">
      <c r="A21" s="23"/>
      <c r="B21" s="23"/>
      <c r="C21" s="23"/>
      <c r="D21" s="23"/>
      <c r="E21" s="23"/>
      <c r="F21" s="23"/>
      <c r="G21" s="23"/>
      <c r="H21" s="52"/>
      <c r="I21" s="52"/>
      <c r="J21" s="23"/>
      <c r="K21" s="23"/>
    </row>
    <row r="22" ht="22.8" spans="1:11">
      <c r="A22" s="23"/>
      <c r="B22" s="23"/>
      <c r="C22" s="23"/>
      <c r="D22" s="23"/>
      <c r="E22" s="23"/>
      <c r="F22" s="23"/>
      <c r="G22" s="23"/>
      <c r="H22" s="52"/>
      <c r="I22" s="52"/>
      <c r="J22" s="23"/>
      <c r="K22" s="23"/>
    </row>
    <row r="23" ht="22.8" spans="1:11">
      <c r="A23" s="23"/>
      <c r="B23" s="23"/>
      <c r="C23" s="23"/>
      <c r="D23" s="23"/>
      <c r="E23" s="23"/>
      <c r="F23" s="23"/>
      <c r="G23" s="23"/>
      <c r="H23" s="52"/>
      <c r="I23" s="52"/>
      <c r="J23" s="23"/>
      <c r="K23" s="23"/>
    </row>
    <row r="24" ht="22.8" spans="1:11">
      <c r="A24" s="23"/>
      <c r="B24" s="23"/>
      <c r="C24" s="23"/>
      <c r="D24" s="23"/>
      <c r="E24" s="23"/>
      <c r="F24" s="23"/>
      <c r="G24" s="23"/>
      <c r="H24" s="52"/>
      <c r="I24" s="52"/>
      <c r="J24" s="23"/>
      <c r="K24" s="23"/>
    </row>
    <row r="25" ht="22.8" spans="1:11">
      <c r="A25" s="23"/>
      <c r="B25" s="23"/>
      <c r="C25" s="23"/>
      <c r="D25" s="23"/>
      <c r="E25" s="23"/>
      <c r="F25" s="23"/>
      <c r="G25" s="23"/>
      <c r="H25" s="52"/>
      <c r="I25" s="52"/>
      <c r="J25" s="23"/>
      <c r="K25" s="23"/>
    </row>
    <row r="26" ht="22.8" spans="1:11">
      <c r="A26" s="23"/>
      <c r="B26" s="23"/>
      <c r="C26" s="23"/>
      <c r="D26" s="23"/>
      <c r="E26" s="23"/>
      <c r="F26" s="23"/>
      <c r="G26" s="23"/>
      <c r="H26" s="52"/>
      <c r="I26" s="52"/>
      <c r="J26" s="23"/>
      <c r="K26" s="23"/>
    </row>
    <row r="27" ht="22.8" spans="1:11">
      <c r="A27" s="23"/>
      <c r="B27" s="23"/>
      <c r="C27" s="23"/>
      <c r="D27" s="23"/>
      <c r="E27" s="23"/>
      <c r="F27" s="23"/>
      <c r="G27" s="23"/>
      <c r="H27" s="52"/>
      <c r="I27" s="52"/>
      <c r="J27" s="23"/>
      <c r="K27" s="23"/>
    </row>
    <row r="28" ht="22.8" spans="1:11">
      <c r="A28" s="23"/>
      <c r="B28" s="23"/>
      <c r="C28" s="23"/>
      <c r="D28" s="23"/>
      <c r="E28" s="23"/>
      <c r="F28" s="23"/>
      <c r="G28" s="23"/>
      <c r="H28" s="52"/>
      <c r="I28" s="52"/>
      <c r="J28" s="23"/>
      <c r="K28" s="23"/>
    </row>
    <row r="29" ht="22.8" spans="1:11">
      <c r="A29" s="23"/>
      <c r="B29" s="23"/>
      <c r="C29" s="23"/>
      <c r="D29" s="23"/>
      <c r="E29" s="23"/>
      <c r="F29" s="23"/>
      <c r="G29" s="23"/>
      <c r="H29" s="52"/>
      <c r="I29" s="52"/>
      <c r="J29" s="23"/>
      <c r="K29" s="23"/>
    </row>
    <row r="30" ht="22.8" spans="1:11">
      <c r="A30" s="23"/>
      <c r="B30" s="23"/>
      <c r="C30" s="23"/>
      <c r="D30" s="23"/>
      <c r="E30" s="23"/>
      <c r="F30" s="23"/>
      <c r="G30" s="23"/>
      <c r="H30" s="52"/>
      <c r="I30" s="52"/>
      <c r="J30" s="23"/>
      <c r="K30" s="23"/>
    </row>
    <row r="31" ht="22.8" spans="1:11">
      <c r="A31" s="23"/>
      <c r="B31" s="23"/>
      <c r="C31" s="23"/>
      <c r="D31" s="23"/>
      <c r="E31" s="23"/>
      <c r="F31" s="23"/>
      <c r="G31" s="23"/>
      <c r="H31" s="52"/>
      <c r="I31" s="52"/>
      <c r="J31" s="23"/>
      <c r="K31" s="23"/>
    </row>
    <row r="32" ht="22.8" spans="1:11">
      <c r="A32" s="23"/>
      <c r="B32" s="23"/>
      <c r="C32" s="23"/>
      <c r="D32" s="23"/>
      <c r="E32" s="23"/>
      <c r="F32" s="23"/>
      <c r="G32" s="23"/>
      <c r="H32" s="52"/>
      <c r="I32" s="52"/>
      <c r="J32" s="23"/>
      <c r="K32" s="23"/>
    </row>
    <row r="33" ht="22.8" spans="1:11">
      <c r="A33" s="23"/>
      <c r="B33" s="23"/>
      <c r="C33" s="23"/>
      <c r="D33" s="23"/>
      <c r="E33" s="23"/>
      <c r="F33" s="23"/>
      <c r="G33" s="23"/>
      <c r="H33" s="52"/>
      <c r="I33" s="52"/>
      <c r="J33" s="23"/>
      <c r="K33" s="23"/>
    </row>
    <row r="34" ht="22.8" spans="1:11">
      <c r="A34" s="23"/>
      <c r="B34" s="23"/>
      <c r="C34" s="23"/>
      <c r="D34" s="23"/>
      <c r="E34" s="23"/>
      <c r="F34" s="23"/>
      <c r="G34" s="23"/>
      <c r="H34" s="52"/>
      <c r="I34" s="52"/>
      <c r="J34" s="23"/>
      <c r="K34" s="23"/>
    </row>
    <row r="35" ht="22.8" spans="1:11">
      <c r="A35" s="23"/>
      <c r="B35" s="23"/>
      <c r="C35" s="23"/>
      <c r="D35" s="23"/>
      <c r="E35" s="23"/>
      <c r="F35" s="23"/>
      <c r="G35" s="23"/>
      <c r="H35" s="52"/>
      <c r="I35" s="52"/>
      <c r="J35" s="23"/>
      <c r="K35" s="23"/>
    </row>
    <row r="36" ht="22.8" spans="1:11">
      <c r="A36" s="23"/>
      <c r="B36" s="23"/>
      <c r="C36" s="23"/>
      <c r="D36" s="23"/>
      <c r="E36" s="23"/>
      <c r="F36" s="23"/>
      <c r="G36" s="23"/>
      <c r="H36" s="52"/>
      <c r="I36" s="52"/>
      <c r="J36" s="23"/>
      <c r="K36" s="23"/>
    </row>
    <row r="37" ht="22.8" spans="1:11">
      <c r="A37" s="23"/>
      <c r="B37" s="23"/>
      <c r="C37" s="23"/>
      <c r="D37" s="23"/>
      <c r="E37" s="23"/>
      <c r="F37" s="23"/>
      <c r="G37" s="23"/>
      <c r="H37" s="52"/>
      <c r="I37" s="52"/>
      <c r="J37" s="23"/>
      <c r="K37" s="23"/>
    </row>
    <row r="38" ht="22.8" spans="1:11">
      <c r="A38" s="23"/>
      <c r="B38" s="23"/>
      <c r="C38" s="23"/>
      <c r="D38" s="23"/>
      <c r="E38" s="23"/>
      <c r="F38" s="23"/>
      <c r="G38" s="23"/>
      <c r="H38" s="52"/>
      <c r="I38" s="52"/>
      <c r="J38" s="23"/>
      <c r="K38" s="23"/>
    </row>
    <row r="39" ht="22.8" spans="1:11">
      <c r="A39" s="23"/>
      <c r="B39" s="23"/>
      <c r="C39" s="23"/>
      <c r="D39" s="23"/>
      <c r="E39" s="23"/>
      <c r="F39" s="23"/>
      <c r="G39" s="23"/>
      <c r="H39" s="52"/>
      <c r="I39" s="52"/>
      <c r="J39" s="23"/>
      <c r="K39" s="23"/>
    </row>
    <row r="40" ht="22.8" spans="1:11">
      <c r="A40" s="23"/>
      <c r="B40" s="23"/>
      <c r="C40" s="23"/>
      <c r="D40" s="23"/>
      <c r="E40" s="23"/>
      <c r="F40" s="23"/>
      <c r="G40" s="23"/>
      <c r="H40" s="52"/>
      <c r="I40" s="52"/>
      <c r="J40" s="23"/>
      <c r="K40" s="23"/>
    </row>
    <row r="41" ht="22.8" spans="1:11">
      <c r="A41" s="23"/>
      <c r="B41" s="23"/>
      <c r="C41" s="23"/>
      <c r="D41" s="23"/>
      <c r="E41" s="23"/>
      <c r="F41" s="23"/>
      <c r="G41" s="23"/>
      <c r="H41" s="52"/>
      <c r="I41" s="52"/>
      <c r="J41" s="23"/>
      <c r="K41" s="23"/>
    </row>
    <row r="42" ht="22.8" spans="1:11">
      <c r="A42" s="23"/>
      <c r="B42" s="23"/>
      <c r="C42" s="23"/>
      <c r="D42" s="23"/>
      <c r="E42" s="23"/>
      <c r="F42" s="23"/>
      <c r="G42" s="23"/>
      <c r="H42" s="52"/>
      <c r="I42" s="52"/>
      <c r="J42" s="23"/>
      <c r="K42" s="23"/>
    </row>
    <row r="43" ht="22.8" spans="1:11">
      <c r="A43" s="23"/>
      <c r="B43" s="23"/>
      <c r="C43" s="23"/>
      <c r="D43" s="23"/>
      <c r="E43" s="23"/>
      <c r="F43" s="23"/>
      <c r="G43" s="23"/>
      <c r="H43" s="52"/>
      <c r="I43" s="52"/>
      <c r="J43" s="23"/>
      <c r="K43" s="23"/>
    </row>
    <row r="44" ht="22.8" spans="1:11">
      <c r="A44" s="23"/>
      <c r="B44" s="23"/>
      <c r="C44" s="23"/>
      <c r="D44" s="23"/>
      <c r="E44" s="23"/>
      <c r="F44" s="23"/>
      <c r="G44" s="23"/>
      <c r="H44" s="52"/>
      <c r="I44" s="52"/>
      <c r="J44" s="23"/>
      <c r="K44" s="23"/>
    </row>
    <row r="45" ht="22.8" spans="1:11">
      <c r="A45" s="23"/>
      <c r="B45" s="23"/>
      <c r="C45" s="23"/>
      <c r="D45" s="23"/>
      <c r="E45" s="23"/>
      <c r="F45" s="23"/>
      <c r="G45" s="23"/>
      <c r="H45" s="52"/>
      <c r="I45" s="52"/>
      <c r="J45" s="23"/>
      <c r="K45" s="23"/>
    </row>
    <row r="46" ht="22.8" spans="1:11">
      <c r="A46" s="23"/>
      <c r="B46" s="23"/>
      <c r="C46" s="23"/>
      <c r="D46" s="23"/>
      <c r="E46" s="23"/>
      <c r="F46" s="23"/>
      <c r="G46" s="23"/>
      <c r="H46" s="52"/>
      <c r="I46" s="52"/>
      <c r="J46" s="23"/>
      <c r="K46" s="23"/>
    </row>
    <row r="47" ht="22.8" spans="1:11">
      <c r="A47" s="23"/>
      <c r="B47" s="23"/>
      <c r="C47" s="23"/>
      <c r="D47" s="23"/>
      <c r="E47" s="23"/>
      <c r="F47" s="23"/>
      <c r="G47" s="23"/>
      <c r="H47" s="52"/>
      <c r="I47" s="52"/>
      <c r="J47" s="23"/>
      <c r="K47" s="23"/>
    </row>
    <row r="48" ht="22.8" spans="1:11">
      <c r="A48" s="23"/>
      <c r="B48" s="23"/>
      <c r="C48" s="23"/>
      <c r="D48" s="23"/>
      <c r="E48" s="23"/>
      <c r="F48" s="23"/>
      <c r="G48" s="23"/>
      <c r="H48" s="52"/>
      <c r="I48" s="52"/>
      <c r="J48" s="23"/>
      <c r="K48" s="23"/>
    </row>
    <row r="49" ht="22.8" spans="1:11">
      <c r="A49" s="23"/>
      <c r="B49" s="23"/>
      <c r="C49" s="23"/>
      <c r="D49" s="23"/>
      <c r="E49" s="23"/>
      <c r="F49" s="23"/>
      <c r="G49" s="23"/>
      <c r="H49" s="52"/>
      <c r="I49" s="52"/>
      <c r="J49" s="23"/>
      <c r="K49" s="23"/>
    </row>
    <row r="50" ht="22.8" spans="1:11">
      <c r="A50" s="23"/>
      <c r="B50" s="23"/>
      <c r="C50" s="23"/>
      <c r="D50" s="23"/>
      <c r="E50" s="23"/>
      <c r="F50" s="23"/>
      <c r="G50" s="23"/>
      <c r="H50" s="52"/>
      <c r="I50" s="52"/>
      <c r="J50" s="23"/>
      <c r="K50" s="23"/>
    </row>
    <row r="51" ht="22.8" spans="1:11">
      <c r="A51" s="23"/>
      <c r="B51" s="23"/>
      <c r="C51" s="23"/>
      <c r="D51" s="23"/>
      <c r="E51" s="23"/>
      <c r="F51" s="23"/>
      <c r="G51" s="23"/>
      <c r="H51" s="52"/>
      <c r="I51" s="52"/>
      <c r="J51" s="23"/>
      <c r="K51" s="23"/>
    </row>
    <row r="52" ht="22.8" spans="1:11">
      <c r="A52" s="23"/>
      <c r="B52" s="23"/>
      <c r="C52" s="23"/>
      <c r="D52" s="23"/>
      <c r="E52" s="23"/>
      <c r="F52" s="23"/>
      <c r="G52" s="23"/>
      <c r="H52" s="52"/>
      <c r="I52" s="52"/>
      <c r="J52" s="23"/>
      <c r="K52" s="23"/>
    </row>
    <row r="53" ht="22.8" spans="1:11">
      <c r="A53" s="23"/>
      <c r="B53" s="23"/>
      <c r="C53" s="23"/>
      <c r="D53" s="23"/>
      <c r="E53" s="23"/>
      <c r="F53" s="23"/>
      <c r="G53" s="23"/>
      <c r="H53" s="52"/>
      <c r="I53" s="52"/>
      <c r="J53" s="23"/>
      <c r="K53" s="23"/>
    </row>
    <row r="54" ht="22.8" spans="1:11">
      <c r="A54" s="23"/>
      <c r="B54" s="23"/>
      <c r="C54" s="23"/>
      <c r="D54" s="23"/>
      <c r="E54" s="23"/>
      <c r="F54" s="23"/>
      <c r="G54" s="23"/>
      <c r="H54" s="52"/>
      <c r="I54" s="52"/>
      <c r="J54" s="23"/>
      <c r="K54" s="23"/>
    </row>
    <row r="55" ht="22.8" spans="1:11">
      <c r="A55" s="23"/>
      <c r="B55" s="23"/>
      <c r="C55" s="23"/>
      <c r="D55" s="23"/>
      <c r="E55" s="23"/>
      <c r="F55" s="23"/>
      <c r="G55" s="23"/>
      <c r="H55" s="52"/>
      <c r="I55" s="52"/>
      <c r="J55" s="23"/>
      <c r="K55" s="23"/>
    </row>
    <row r="56" ht="22.8" spans="1:11">
      <c r="A56" s="23"/>
      <c r="B56" s="23"/>
      <c r="C56" s="23"/>
      <c r="D56" s="23"/>
      <c r="E56" s="23"/>
      <c r="F56" s="23"/>
      <c r="G56" s="23"/>
      <c r="H56" s="52"/>
      <c r="I56" s="52"/>
      <c r="J56" s="23"/>
      <c r="K56" s="23"/>
    </row>
    <row r="57" ht="22.8" spans="1:11">
      <c r="A57" s="23"/>
      <c r="B57" s="23"/>
      <c r="C57" s="23"/>
      <c r="D57" s="23"/>
      <c r="E57" s="23"/>
      <c r="F57" s="23"/>
      <c r="G57" s="23"/>
      <c r="H57" s="52"/>
      <c r="I57" s="52"/>
      <c r="J57" s="23"/>
      <c r="K57" s="23"/>
    </row>
    <row r="58" ht="22.8" spans="1:11">
      <c r="A58" s="23"/>
      <c r="B58" s="23"/>
      <c r="C58" s="23"/>
      <c r="D58" s="23"/>
      <c r="E58" s="23"/>
      <c r="F58" s="23"/>
      <c r="G58" s="23"/>
      <c r="H58" s="52"/>
      <c r="I58" s="52"/>
      <c r="J58" s="23"/>
      <c r="K58" s="23"/>
    </row>
    <row r="59" ht="22.8" spans="1:11">
      <c r="A59" s="23"/>
      <c r="B59" s="23"/>
      <c r="C59" s="23"/>
      <c r="D59" s="23"/>
      <c r="E59" s="23"/>
      <c r="F59" s="23"/>
      <c r="G59" s="23"/>
      <c r="H59" s="52"/>
      <c r="I59" s="52"/>
      <c r="J59" s="23"/>
      <c r="K59" s="23"/>
    </row>
    <row r="60" ht="22.8" spans="1:11">
      <c r="A60" s="23"/>
      <c r="B60" s="23"/>
      <c r="C60" s="23"/>
      <c r="D60" s="23"/>
      <c r="E60" s="23"/>
      <c r="F60" s="23"/>
      <c r="G60" s="23"/>
      <c r="H60" s="52"/>
      <c r="I60" s="52"/>
      <c r="J60" s="23"/>
      <c r="K60" s="23"/>
    </row>
    <row r="61" ht="22.8" spans="1:11">
      <c r="A61" s="23"/>
      <c r="B61" s="23"/>
      <c r="C61" s="23"/>
      <c r="D61" s="23"/>
      <c r="E61" s="23"/>
      <c r="F61" s="23"/>
      <c r="G61" s="23"/>
      <c r="H61" s="52"/>
      <c r="I61" s="52"/>
      <c r="J61" s="23"/>
      <c r="K61" s="23"/>
    </row>
    <row r="62" ht="22.8" spans="1:11">
      <c r="A62" s="23"/>
      <c r="B62" s="23"/>
      <c r="C62" s="23"/>
      <c r="D62" s="23"/>
      <c r="E62" s="23"/>
      <c r="F62" s="23"/>
      <c r="G62" s="23"/>
      <c r="H62" s="52"/>
      <c r="I62" s="52"/>
      <c r="J62" s="23"/>
      <c r="K62" s="23"/>
    </row>
    <row r="63" ht="22.8" spans="1:11">
      <c r="A63" s="23"/>
      <c r="B63" s="23"/>
      <c r="C63" s="23"/>
      <c r="D63" s="23"/>
      <c r="E63" s="23"/>
      <c r="F63" s="23"/>
      <c r="G63" s="23"/>
      <c r="H63" s="52"/>
      <c r="I63" s="52"/>
      <c r="J63" s="23"/>
      <c r="K63" s="23"/>
    </row>
    <row r="64" ht="22.8" spans="1:11">
      <c r="A64" s="23"/>
      <c r="B64" s="23"/>
      <c r="C64" s="23"/>
      <c r="D64" s="23"/>
      <c r="E64" s="23"/>
      <c r="F64" s="23"/>
      <c r="G64" s="23"/>
      <c r="H64" s="52"/>
      <c r="I64" s="52"/>
      <c r="J64" s="23"/>
      <c r="K64" s="23"/>
    </row>
    <row r="65" ht="22.8" spans="1:11">
      <c r="A65" s="23"/>
      <c r="B65" s="23"/>
      <c r="C65" s="23"/>
      <c r="D65" s="23"/>
      <c r="E65" s="23"/>
      <c r="F65" s="23"/>
      <c r="G65" s="23"/>
      <c r="H65" s="52"/>
      <c r="I65" s="52"/>
      <c r="J65" s="23"/>
      <c r="K65" s="23"/>
    </row>
    <row r="66" ht="22.8" spans="1:11">
      <c r="A66" s="23"/>
      <c r="B66" s="23"/>
      <c r="C66" s="23"/>
      <c r="D66" s="23"/>
      <c r="E66" s="23"/>
      <c r="F66" s="23"/>
      <c r="G66" s="23"/>
      <c r="H66" s="52"/>
      <c r="I66" s="52"/>
      <c r="J66" s="23"/>
      <c r="K66" s="23"/>
    </row>
    <row r="67" ht="22.8" spans="1:11">
      <c r="A67" s="23"/>
      <c r="B67" s="23"/>
      <c r="C67" s="23"/>
      <c r="D67" s="23"/>
      <c r="E67" s="23"/>
      <c r="F67" s="23"/>
      <c r="G67" s="23"/>
      <c r="H67" s="52"/>
      <c r="I67" s="52"/>
      <c r="J67" s="23"/>
      <c r="K67" s="23"/>
    </row>
    <row r="68" ht="22.8" spans="1:11">
      <c r="A68" s="23"/>
      <c r="B68" s="23"/>
      <c r="C68" s="23"/>
      <c r="D68" s="23"/>
      <c r="E68" s="23"/>
      <c r="F68" s="23"/>
      <c r="G68" s="23"/>
      <c r="H68" s="52"/>
      <c r="I68" s="52"/>
      <c r="J68" s="23"/>
      <c r="K68" s="23"/>
    </row>
    <row r="69" ht="22.8" spans="1:11">
      <c r="A69" s="23"/>
      <c r="B69" s="23"/>
      <c r="C69" s="23"/>
      <c r="D69" s="23"/>
      <c r="E69" s="23"/>
      <c r="F69" s="23"/>
      <c r="G69" s="23"/>
      <c r="H69" s="52"/>
      <c r="I69" s="52"/>
      <c r="J69" s="23"/>
      <c r="K69" s="23"/>
    </row>
    <row r="70" ht="22.8" spans="1:11">
      <c r="A70" s="23"/>
      <c r="B70" s="23"/>
      <c r="C70" s="23"/>
      <c r="D70" s="23"/>
      <c r="E70" s="23"/>
      <c r="F70" s="23"/>
      <c r="G70" s="23"/>
      <c r="H70" s="52"/>
      <c r="I70" s="52"/>
      <c r="J70" s="23"/>
      <c r="K70" s="23"/>
    </row>
    <row r="71" ht="22.8" spans="1:11">
      <c r="A71" s="23"/>
      <c r="B71" s="23"/>
      <c r="C71" s="23"/>
      <c r="D71" s="23"/>
      <c r="E71" s="23"/>
      <c r="F71" s="23"/>
      <c r="G71" s="23"/>
      <c r="H71" s="52"/>
      <c r="I71" s="52"/>
      <c r="J71" s="23"/>
      <c r="K71" s="23"/>
    </row>
    <row r="72" ht="22.8" spans="1:11">
      <c r="A72" s="23"/>
      <c r="B72" s="23"/>
      <c r="C72" s="23"/>
      <c r="D72" s="23"/>
      <c r="E72" s="23"/>
      <c r="F72" s="23"/>
      <c r="G72" s="23"/>
      <c r="H72" s="52"/>
      <c r="I72" s="52"/>
      <c r="J72" s="23"/>
      <c r="K72" s="23"/>
    </row>
    <row r="73" ht="22.8" spans="1:11">
      <c r="A73" s="23"/>
      <c r="B73" s="23"/>
      <c r="C73" s="23"/>
      <c r="D73" s="23"/>
      <c r="E73" s="23"/>
      <c r="F73" s="23"/>
      <c r="G73" s="23"/>
      <c r="H73" s="52"/>
      <c r="I73" s="52"/>
      <c r="J73" s="23"/>
      <c r="K73" s="23"/>
    </row>
    <row r="74" ht="22.8" spans="1:11">
      <c r="A74" s="23"/>
      <c r="B74" s="23"/>
      <c r="C74" s="23"/>
      <c r="D74" s="23"/>
      <c r="E74" s="23"/>
      <c r="F74" s="23"/>
      <c r="G74" s="23"/>
      <c r="H74" s="52"/>
      <c r="I74" s="52"/>
      <c r="J74" s="23"/>
      <c r="K74" s="23"/>
    </row>
    <row r="75" ht="22.8" spans="1:11">
      <c r="A75" s="23"/>
      <c r="B75" s="23"/>
      <c r="C75" s="23"/>
      <c r="D75" s="23"/>
      <c r="E75" s="23"/>
      <c r="F75" s="23"/>
      <c r="G75" s="23"/>
      <c r="H75" s="52"/>
      <c r="I75" s="52"/>
      <c r="J75" s="23"/>
      <c r="K75" s="23"/>
    </row>
    <row r="76" ht="22.8" spans="1:11">
      <c r="A76" s="23"/>
      <c r="B76" s="23"/>
      <c r="C76" s="23"/>
      <c r="D76" s="23"/>
      <c r="E76" s="23"/>
      <c r="F76" s="23"/>
      <c r="G76" s="23"/>
      <c r="H76" s="52"/>
      <c r="I76" s="52"/>
      <c r="J76" s="23"/>
      <c r="K76" s="23"/>
    </row>
    <row r="77" ht="22.8" spans="1:11">
      <c r="A77" s="23"/>
      <c r="B77" s="23"/>
      <c r="C77" s="23"/>
      <c r="D77" s="23"/>
      <c r="E77" s="23"/>
      <c r="F77" s="23"/>
      <c r="G77" s="23"/>
      <c r="H77" s="52"/>
      <c r="I77" s="52"/>
      <c r="J77" s="23"/>
      <c r="K77" s="23"/>
    </row>
    <row r="78" ht="22.8" spans="1:11">
      <c r="A78" s="23"/>
      <c r="B78" s="23"/>
      <c r="C78" s="23"/>
      <c r="D78" s="23"/>
      <c r="E78" s="23"/>
      <c r="F78" s="23"/>
      <c r="G78" s="23"/>
      <c r="H78" s="52"/>
      <c r="I78" s="52"/>
      <c r="J78" s="23"/>
      <c r="K78" s="23"/>
    </row>
    <row r="79" ht="22.8" spans="1:11">
      <c r="A79" s="23"/>
      <c r="B79" s="23"/>
      <c r="C79" s="23"/>
      <c r="D79" s="23"/>
      <c r="E79" s="23"/>
      <c r="F79" s="23"/>
      <c r="G79" s="23"/>
      <c r="H79" s="52"/>
      <c r="I79" s="52"/>
      <c r="J79" s="23"/>
      <c r="K79" s="23"/>
    </row>
    <row r="80" ht="22.8" spans="1:11">
      <c r="A80" s="23"/>
      <c r="B80" s="23"/>
      <c r="C80" s="23"/>
      <c r="D80" s="23"/>
      <c r="E80" s="23"/>
      <c r="F80" s="23"/>
      <c r="G80" s="23"/>
      <c r="H80" s="52"/>
      <c r="I80" s="52"/>
      <c r="J80" s="23"/>
      <c r="K80" s="23"/>
    </row>
    <row r="81" ht="22.8" spans="1:11">
      <c r="A81" s="23"/>
      <c r="B81" s="23"/>
      <c r="C81" s="23"/>
      <c r="D81" s="23"/>
      <c r="E81" s="23"/>
      <c r="F81" s="23"/>
      <c r="G81" s="23"/>
      <c r="H81" s="52"/>
      <c r="I81" s="52"/>
      <c r="J81" s="23"/>
      <c r="K81" s="23"/>
    </row>
    <row r="82" ht="22.8" spans="1:11">
      <c r="A82" s="23"/>
      <c r="B82" s="23"/>
      <c r="C82" s="23"/>
      <c r="D82" s="23"/>
      <c r="E82" s="23"/>
      <c r="F82" s="23"/>
      <c r="G82" s="23"/>
      <c r="H82" s="52"/>
      <c r="I82" s="52"/>
      <c r="J82" s="23"/>
      <c r="K82" s="23"/>
    </row>
    <row r="83" ht="22.8" spans="1:11">
      <c r="A83" s="23"/>
      <c r="B83" s="23"/>
      <c r="C83" s="23"/>
      <c r="D83" s="23"/>
      <c r="E83" s="23"/>
      <c r="F83" s="23"/>
      <c r="G83" s="23"/>
      <c r="H83" s="52"/>
      <c r="I83" s="52"/>
      <c r="J83" s="23"/>
      <c r="K83" s="23"/>
    </row>
    <row r="84" ht="22.8" spans="1:11">
      <c r="A84" s="23"/>
      <c r="B84" s="23"/>
      <c r="C84" s="23"/>
      <c r="D84" s="23"/>
      <c r="E84" s="23"/>
      <c r="F84" s="23"/>
      <c r="G84" s="23"/>
      <c r="H84" s="52"/>
      <c r="I84" s="52"/>
      <c r="J84" s="23"/>
      <c r="K84" s="23"/>
    </row>
    <row r="85" ht="22.8" spans="1:11">
      <c r="A85" s="23"/>
      <c r="B85" s="23"/>
      <c r="C85" s="23"/>
      <c r="D85" s="23"/>
      <c r="E85" s="23"/>
      <c r="F85" s="23"/>
      <c r="G85" s="23"/>
      <c r="H85" s="52"/>
      <c r="I85" s="52"/>
      <c r="J85" s="23"/>
      <c r="K85" s="23"/>
    </row>
    <row r="86" ht="22.8" spans="1:11">
      <c r="A86" s="23"/>
      <c r="B86" s="23"/>
      <c r="C86" s="23"/>
      <c r="D86" s="23"/>
      <c r="E86" s="23"/>
      <c r="F86" s="23"/>
      <c r="G86" s="23"/>
      <c r="H86" s="52"/>
      <c r="I86" s="52"/>
      <c r="J86" s="23"/>
      <c r="K86" s="23"/>
    </row>
    <row r="87" ht="22.8" spans="1:11">
      <c r="A87" s="23"/>
      <c r="B87" s="23"/>
      <c r="C87" s="23"/>
      <c r="D87" s="23"/>
      <c r="E87" s="23"/>
      <c r="F87" s="23"/>
      <c r="G87" s="23"/>
      <c r="H87" s="52"/>
      <c r="I87" s="52"/>
      <c r="J87" s="23"/>
      <c r="K87" s="23"/>
    </row>
    <row r="88" ht="22.8" spans="1:11">
      <c r="A88" s="23"/>
      <c r="B88" s="23"/>
      <c r="C88" s="23"/>
      <c r="D88" s="23"/>
      <c r="E88" s="23"/>
      <c r="F88" s="23"/>
      <c r="G88" s="23"/>
      <c r="H88" s="52"/>
      <c r="I88" s="52"/>
      <c r="J88" s="23"/>
      <c r="K88" s="23"/>
    </row>
    <row r="89" ht="22.8" spans="1:11">
      <c r="A89" s="23"/>
      <c r="B89" s="23"/>
      <c r="C89" s="23"/>
      <c r="D89" s="23"/>
      <c r="E89" s="23"/>
      <c r="F89" s="23"/>
      <c r="G89" s="23"/>
      <c r="H89" s="52"/>
      <c r="I89" s="52"/>
      <c r="J89" s="23"/>
      <c r="K89" s="23"/>
    </row>
    <row r="90" ht="22.8" spans="1:11">
      <c r="A90" s="23"/>
      <c r="B90" s="23"/>
      <c r="C90" s="23"/>
      <c r="D90" s="23"/>
      <c r="E90" s="23"/>
      <c r="F90" s="23"/>
      <c r="G90" s="23"/>
      <c r="H90" s="52"/>
      <c r="I90" s="52"/>
      <c r="J90" s="23"/>
      <c r="K90" s="23"/>
    </row>
    <row r="91" ht="22.8" spans="1:11">
      <c r="A91" s="23"/>
      <c r="B91" s="23"/>
      <c r="C91" s="23"/>
      <c r="D91" s="23"/>
      <c r="E91" s="23"/>
      <c r="F91" s="23"/>
      <c r="G91" s="23"/>
      <c r="H91" s="52"/>
      <c r="I91" s="52"/>
      <c r="J91" s="23"/>
      <c r="K91" s="23"/>
    </row>
    <row r="92" ht="22.8" spans="1:11">
      <c r="A92" s="23"/>
      <c r="B92" s="23"/>
      <c r="C92" s="23"/>
      <c r="D92" s="23"/>
      <c r="E92" s="23"/>
      <c r="F92" s="23"/>
      <c r="G92" s="23"/>
      <c r="H92" s="52"/>
      <c r="I92" s="52"/>
      <c r="J92" s="23"/>
      <c r="K92" s="23"/>
    </row>
    <row r="93" ht="22.8" spans="1:11">
      <c r="A93" s="23"/>
      <c r="B93" s="23"/>
      <c r="C93" s="23"/>
      <c r="D93" s="23"/>
      <c r="E93" s="23"/>
      <c r="F93" s="23"/>
      <c r="G93" s="23"/>
      <c r="H93" s="52"/>
      <c r="I93" s="52"/>
      <c r="J93" s="23"/>
      <c r="K93" s="23"/>
    </row>
    <row r="94" ht="22.8" spans="1:11">
      <c r="A94" s="23"/>
      <c r="B94" s="23"/>
      <c r="C94" s="23"/>
      <c r="D94" s="23"/>
      <c r="E94" s="23"/>
      <c r="F94" s="23"/>
      <c r="G94" s="23"/>
      <c r="H94" s="52"/>
      <c r="I94" s="52"/>
      <c r="J94" s="23"/>
      <c r="K94" s="23"/>
    </row>
    <row r="95" ht="22.8" spans="1:11">
      <c r="A95" s="23"/>
      <c r="B95" s="23"/>
      <c r="C95" s="23"/>
      <c r="D95" s="23"/>
      <c r="E95" s="23"/>
      <c r="F95" s="23"/>
      <c r="G95" s="23"/>
      <c r="H95" s="52"/>
      <c r="I95" s="52"/>
      <c r="J95" s="23"/>
      <c r="K95" s="23"/>
    </row>
    <row r="96" ht="22.8" spans="1:11">
      <c r="A96" s="23"/>
      <c r="B96" s="23"/>
      <c r="C96" s="23"/>
      <c r="D96" s="23"/>
      <c r="E96" s="23"/>
      <c r="F96" s="23"/>
      <c r="G96" s="23"/>
      <c r="H96" s="52"/>
      <c r="I96" s="52"/>
      <c r="J96" s="23"/>
      <c r="K96" s="23"/>
    </row>
    <row r="97" ht="22.8" spans="1:11">
      <c r="A97" s="23"/>
      <c r="B97" s="23"/>
      <c r="C97" s="23"/>
      <c r="D97" s="23"/>
      <c r="E97" s="23"/>
      <c r="F97" s="23"/>
      <c r="G97" s="23"/>
      <c r="H97" s="52"/>
      <c r="I97" s="52"/>
      <c r="J97" s="23"/>
      <c r="K97" s="23"/>
    </row>
    <row r="98" ht="22.8" spans="1:11">
      <c r="A98" s="23"/>
      <c r="B98" s="23"/>
      <c r="C98" s="23"/>
      <c r="D98" s="23"/>
      <c r="E98" s="23"/>
      <c r="F98" s="23"/>
      <c r="G98" s="23"/>
      <c r="H98" s="52"/>
      <c r="I98" s="52"/>
      <c r="J98" s="23"/>
      <c r="K98" s="23"/>
    </row>
    <row r="99" ht="22.8" spans="1:11">
      <c r="A99" s="23"/>
      <c r="B99" s="23"/>
      <c r="C99" s="23"/>
      <c r="D99" s="23"/>
      <c r="E99" s="23"/>
      <c r="F99" s="23"/>
      <c r="G99" s="23"/>
      <c r="H99" s="52"/>
      <c r="I99" s="52"/>
      <c r="J99" s="23"/>
      <c r="K99" s="23"/>
    </row>
    <row r="100" ht="22.8" spans="1:11">
      <c r="A100" s="23"/>
      <c r="B100" s="23"/>
      <c r="C100" s="23"/>
      <c r="D100" s="23"/>
      <c r="E100" s="23"/>
      <c r="F100" s="23"/>
      <c r="G100" s="23"/>
      <c r="H100" s="52"/>
      <c r="I100" s="52"/>
      <c r="J100" s="23"/>
      <c r="K100" s="23"/>
    </row>
    <row r="101" ht="22.8" spans="1:11">
      <c r="A101" s="23"/>
      <c r="B101" s="23"/>
      <c r="C101" s="23"/>
      <c r="D101" s="23"/>
      <c r="E101" s="23"/>
      <c r="F101" s="23"/>
      <c r="G101" s="23"/>
      <c r="H101" s="52"/>
      <c r="I101" s="52"/>
      <c r="J101" s="23"/>
      <c r="K101" s="23"/>
    </row>
    <row r="102" ht="22.8" spans="1:11">
      <c r="A102" s="23"/>
      <c r="B102" s="23"/>
      <c r="C102" s="23"/>
      <c r="D102" s="23"/>
      <c r="E102" s="23"/>
      <c r="F102" s="23"/>
      <c r="G102" s="23"/>
      <c r="H102" s="52"/>
      <c r="I102" s="52"/>
      <c r="J102" s="23"/>
      <c r="K102" s="23"/>
    </row>
    <row r="103" ht="22.8" spans="1:11">
      <c r="A103" s="23"/>
      <c r="B103" s="23"/>
      <c r="C103" s="23"/>
      <c r="D103" s="23"/>
      <c r="E103" s="23"/>
      <c r="F103" s="23"/>
      <c r="G103" s="23"/>
      <c r="H103" s="52"/>
      <c r="I103" s="52"/>
      <c r="J103" s="23"/>
      <c r="K103" s="23"/>
    </row>
    <row r="104" ht="22.8" spans="1:11">
      <c r="A104" s="23"/>
      <c r="B104" s="23"/>
      <c r="C104" s="23"/>
      <c r="D104" s="23"/>
      <c r="E104" s="23"/>
      <c r="F104" s="23"/>
      <c r="G104" s="23"/>
      <c r="H104" s="52"/>
      <c r="I104" s="52"/>
      <c r="J104" s="23"/>
      <c r="K104" s="23"/>
    </row>
    <row r="105" ht="22.8" spans="1:11">
      <c r="A105" s="23"/>
      <c r="B105" s="23"/>
      <c r="C105" s="23"/>
      <c r="D105" s="23"/>
      <c r="E105" s="23"/>
      <c r="F105" s="23"/>
      <c r="G105" s="23"/>
      <c r="H105" s="52"/>
      <c r="I105" s="52"/>
      <c r="J105" s="23"/>
      <c r="K105" s="23"/>
    </row>
    <row r="106" ht="22.8" spans="1:11">
      <c r="A106" s="23"/>
      <c r="B106" s="23"/>
      <c r="C106" s="23"/>
      <c r="D106" s="23"/>
      <c r="E106" s="23"/>
      <c r="F106" s="23"/>
      <c r="G106" s="23"/>
      <c r="H106" s="52"/>
      <c r="I106" s="52"/>
      <c r="J106" s="23"/>
      <c r="K106" s="23"/>
    </row>
    <row r="107" ht="22.8" spans="1:11">
      <c r="A107" s="23"/>
      <c r="B107" s="23"/>
      <c r="C107" s="23"/>
      <c r="D107" s="23"/>
      <c r="E107" s="23"/>
      <c r="F107" s="23"/>
      <c r="G107" s="23"/>
      <c r="H107" s="52"/>
      <c r="I107" s="52"/>
      <c r="J107" s="23"/>
      <c r="K107" s="23"/>
    </row>
    <row r="108" ht="22.8" spans="1:11">
      <c r="A108" s="23"/>
      <c r="B108" s="23"/>
      <c r="C108" s="23"/>
      <c r="D108" s="23"/>
      <c r="E108" s="23"/>
      <c r="F108" s="23"/>
      <c r="G108" s="23"/>
      <c r="H108" s="52"/>
      <c r="I108" s="52"/>
      <c r="J108" s="23"/>
      <c r="K108" s="23"/>
    </row>
    <row r="109" ht="22.8" spans="1:11">
      <c r="A109" s="23"/>
      <c r="B109" s="23"/>
      <c r="C109" s="23"/>
      <c r="D109" s="23"/>
      <c r="E109" s="23"/>
      <c r="F109" s="23"/>
      <c r="G109" s="23"/>
      <c r="H109" s="52"/>
      <c r="I109" s="52"/>
      <c r="J109" s="23"/>
      <c r="K109" s="23"/>
    </row>
    <row r="110" ht="22.8" spans="1:11">
      <c r="A110" s="23"/>
      <c r="B110" s="23"/>
      <c r="C110" s="23"/>
      <c r="D110" s="23"/>
      <c r="E110" s="23"/>
      <c r="F110" s="23"/>
      <c r="G110" s="23"/>
      <c r="H110" s="52"/>
      <c r="I110" s="52"/>
      <c r="J110" s="23"/>
      <c r="K110" s="23"/>
    </row>
    <row r="111" ht="22.8" spans="1:11">
      <c r="A111" s="23"/>
      <c r="B111" s="23"/>
      <c r="C111" s="23"/>
      <c r="D111" s="23"/>
      <c r="E111" s="23"/>
      <c r="F111" s="23"/>
      <c r="G111" s="23"/>
      <c r="H111" s="52"/>
      <c r="I111" s="52"/>
      <c r="J111" s="23"/>
      <c r="K111" s="23"/>
    </row>
    <row r="112" ht="22.8" spans="1:11">
      <c r="A112" s="23"/>
      <c r="B112" s="23"/>
      <c r="C112" s="23"/>
      <c r="D112" s="23"/>
      <c r="E112" s="23"/>
      <c r="F112" s="23"/>
      <c r="G112" s="23"/>
      <c r="H112" s="52"/>
      <c r="I112" s="52"/>
      <c r="J112" s="23"/>
      <c r="K112" s="23"/>
    </row>
    <row r="113" ht="22.8" spans="1:11">
      <c r="A113" s="23"/>
      <c r="B113" s="23"/>
      <c r="C113" s="23"/>
      <c r="D113" s="23"/>
      <c r="E113" s="23"/>
      <c r="F113" s="23"/>
      <c r="G113" s="23"/>
      <c r="H113" s="52"/>
      <c r="I113" s="52"/>
      <c r="J113" s="23"/>
      <c r="K113" s="23"/>
    </row>
    <row r="114" ht="22.8" spans="1:11">
      <c r="A114" s="23"/>
      <c r="B114" s="23"/>
      <c r="C114" s="23"/>
      <c r="D114" s="23"/>
      <c r="E114" s="23"/>
      <c r="F114" s="23"/>
      <c r="G114" s="23"/>
      <c r="H114" s="52"/>
      <c r="I114" s="52"/>
      <c r="J114" s="23"/>
      <c r="K114" s="23"/>
    </row>
    <row r="115" ht="22.8" spans="1:11">
      <c r="A115" s="23"/>
      <c r="B115" s="23"/>
      <c r="C115" s="23"/>
      <c r="D115" s="23"/>
      <c r="E115" s="23"/>
      <c r="F115" s="23"/>
      <c r="G115" s="23"/>
      <c r="H115" s="52"/>
      <c r="I115" s="52"/>
      <c r="J115" s="23"/>
      <c r="K115" s="23"/>
    </row>
    <row r="116" ht="22.8" spans="1:11">
      <c r="A116" s="23"/>
      <c r="B116" s="23"/>
      <c r="C116" s="23"/>
      <c r="D116" s="23"/>
      <c r="E116" s="23"/>
      <c r="F116" s="23"/>
      <c r="G116" s="23"/>
      <c r="H116" s="52"/>
      <c r="I116" s="52"/>
      <c r="J116" s="23"/>
      <c r="K116" s="23"/>
    </row>
    <row r="117" ht="22.8" spans="1:11">
      <c r="A117" s="23"/>
      <c r="B117" s="23"/>
      <c r="C117" s="23"/>
      <c r="D117" s="23"/>
      <c r="E117" s="23"/>
      <c r="F117" s="23"/>
      <c r="G117" s="23"/>
      <c r="H117" s="52"/>
      <c r="I117" s="52"/>
      <c r="J117" s="23"/>
      <c r="K117" s="23"/>
    </row>
    <row r="118" ht="22.8" spans="1:11">
      <c r="A118" s="23"/>
      <c r="B118" s="23"/>
      <c r="C118" s="23"/>
      <c r="D118" s="23"/>
      <c r="E118" s="23"/>
      <c r="F118" s="23"/>
      <c r="G118" s="23"/>
      <c r="H118" s="52"/>
      <c r="I118" s="52"/>
      <c r="J118" s="23"/>
      <c r="K118" s="23"/>
    </row>
    <row r="119" ht="22.8" spans="1:11">
      <c r="A119" s="23"/>
      <c r="B119" s="23"/>
      <c r="C119" s="23"/>
      <c r="D119" s="23"/>
      <c r="E119" s="23"/>
      <c r="F119" s="23"/>
      <c r="G119" s="23"/>
      <c r="H119" s="52"/>
      <c r="I119" s="52"/>
      <c r="J119" s="23"/>
      <c r="K119" s="23"/>
    </row>
    <row r="120" ht="22.8" spans="1:11">
      <c r="A120" s="23"/>
      <c r="B120" s="23"/>
      <c r="C120" s="23"/>
      <c r="D120" s="23"/>
      <c r="E120" s="23"/>
      <c r="F120" s="23"/>
      <c r="G120" s="23"/>
      <c r="H120" s="52"/>
      <c r="I120" s="52"/>
      <c r="J120" s="23"/>
      <c r="K120" s="23"/>
    </row>
    <row r="121" ht="22.8" spans="1:11">
      <c r="A121" s="23"/>
      <c r="B121" s="23"/>
      <c r="C121" s="23"/>
      <c r="D121" s="23"/>
      <c r="E121" s="23"/>
      <c r="F121" s="23"/>
      <c r="G121" s="23"/>
      <c r="H121" s="52"/>
      <c r="I121" s="52"/>
      <c r="J121" s="23"/>
      <c r="K121" s="23"/>
    </row>
    <row r="122" ht="22.8" spans="1:11">
      <c r="A122" s="23"/>
      <c r="B122" s="23"/>
      <c r="C122" s="23"/>
      <c r="D122" s="23"/>
      <c r="E122" s="23"/>
      <c r="F122" s="23"/>
      <c r="G122" s="23"/>
      <c r="H122" s="52"/>
      <c r="I122" s="52"/>
      <c r="J122" s="23"/>
      <c r="K122" s="23"/>
    </row>
    <row r="123" ht="22.8" spans="1:11">
      <c r="A123" s="23"/>
      <c r="B123" s="23"/>
      <c r="C123" s="23"/>
      <c r="D123" s="23"/>
      <c r="E123" s="23"/>
      <c r="F123" s="23"/>
      <c r="G123" s="23"/>
      <c r="H123" s="52"/>
      <c r="I123" s="52"/>
      <c r="J123" s="23"/>
      <c r="K123" s="23"/>
    </row>
    <row r="124" ht="22.8" spans="1:11">
      <c r="A124" s="23"/>
      <c r="B124" s="23"/>
      <c r="C124" s="23"/>
      <c r="D124" s="23"/>
      <c r="E124" s="23"/>
      <c r="F124" s="23"/>
      <c r="G124" s="23"/>
      <c r="H124" s="52"/>
      <c r="I124" s="52"/>
      <c r="J124" s="23"/>
      <c r="K124" s="23"/>
    </row>
    <row r="125" ht="22.8" spans="1:11">
      <c r="A125" s="23"/>
      <c r="B125" s="23"/>
      <c r="C125" s="23"/>
      <c r="D125" s="23"/>
      <c r="E125" s="23"/>
      <c r="F125" s="23"/>
      <c r="G125" s="23"/>
      <c r="H125" s="52"/>
      <c r="I125" s="52"/>
      <c r="J125" s="23"/>
      <c r="K125" s="23"/>
    </row>
    <row r="126" ht="22.8" spans="1:11">
      <c r="A126" s="23"/>
      <c r="B126" s="23"/>
      <c r="C126" s="23"/>
      <c r="D126" s="23"/>
      <c r="E126" s="23"/>
      <c r="F126" s="23"/>
      <c r="G126" s="23"/>
      <c r="H126" s="52"/>
      <c r="I126" s="52"/>
      <c r="J126" s="23"/>
      <c r="K126" s="23"/>
    </row>
    <row r="127" ht="22.8" spans="1:11">
      <c r="A127" s="23"/>
      <c r="B127" s="23"/>
      <c r="C127" s="23"/>
      <c r="D127" s="23"/>
      <c r="E127" s="23"/>
      <c r="F127" s="23"/>
      <c r="G127" s="23"/>
      <c r="H127" s="52"/>
      <c r="I127" s="52"/>
      <c r="J127" s="23"/>
      <c r="K127" s="23"/>
    </row>
    <row r="128" ht="22.8" spans="1:11">
      <c r="A128" s="23"/>
      <c r="B128" s="23"/>
      <c r="C128" s="23"/>
      <c r="D128" s="23"/>
      <c r="E128" s="23"/>
      <c r="F128" s="23"/>
      <c r="G128" s="23"/>
      <c r="H128" s="52"/>
      <c r="I128" s="52"/>
      <c r="J128" s="23"/>
      <c r="K128" s="23"/>
    </row>
    <row r="129" ht="22.8" spans="1:11">
      <c r="A129" s="23"/>
      <c r="B129" s="23"/>
      <c r="C129" s="23"/>
      <c r="D129" s="23"/>
      <c r="E129" s="23"/>
      <c r="F129" s="23"/>
      <c r="G129" s="23"/>
      <c r="H129" s="52"/>
      <c r="I129" s="52"/>
      <c r="J129" s="23"/>
      <c r="K129" s="23"/>
    </row>
    <row r="130" ht="22.8" spans="1:11">
      <c r="A130" s="23"/>
      <c r="B130" s="23"/>
      <c r="C130" s="23"/>
      <c r="D130" s="23"/>
      <c r="E130" s="23"/>
      <c r="F130" s="23"/>
      <c r="G130" s="23"/>
      <c r="H130" s="52"/>
      <c r="I130" s="52"/>
      <c r="J130" s="23"/>
      <c r="K130" s="23"/>
    </row>
    <row r="131" ht="22.8" spans="1:11">
      <c r="A131" s="23"/>
      <c r="B131" s="23"/>
      <c r="C131" s="23"/>
      <c r="D131" s="23"/>
      <c r="E131" s="23"/>
      <c r="F131" s="23"/>
      <c r="G131" s="23"/>
      <c r="H131" s="52"/>
      <c r="I131" s="52"/>
      <c r="J131" s="23"/>
      <c r="K131" s="23"/>
    </row>
    <row r="132" ht="22.8" spans="1:11">
      <c r="A132" s="23"/>
      <c r="B132" s="23"/>
      <c r="C132" s="23"/>
      <c r="D132" s="23"/>
      <c r="E132" s="23"/>
      <c r="F132" s="23"/>
      <c r="G132" s="23"/>
      <c r="H132" s="52"/>
      <c r="I132" s="52"/>
      <c r="J132" s="23"/>
      <c r="K132" s="23"/>
    </row>
    <row r="133" ht="22.8" spans="1:11">
      <c r="A133" s="23"/>
      <c r="B133" s="23"/>
      <c r="C133" s="23"/>
      <c r="D133" s="23"/>
      <c r="E133" s="23"/>
      <c r="F133" s="23"/>
      <c r="G133" s="23"/>
      <c r="H133" s="52"/>
      <c r="I133" s="52"/>
      <c r="J133" s="23"/>
      <c r="K133" s="23"/>
    </row>
    <row r="134" ht="22.8" spans="1:11">
      <c r="A134" s="23"/>
      <c r="B134" s="23"/>
      <c r="C134" s="23"/>
      <c r="D134" s="23"/>
      <c r="E134" s="23"/>
      <c r="F134" s="23"/>
      <c r="G134" s="23"/>
      <c r="H134" s="52"/>
      <c r="I134" s="52"/>
      <c r="J134" s="23"/>
      <c r="K134" s="23"/>
    </row>
    <row r="135" ht="22.8" spans="1:11">
      <c r="A135" s="23"/>
      <c r="B135" s="23"/>
      <c r="C135" s="23"/>
      <c r="D135" s="23"/>
      <c r="E135" s="23"/>
      <c r="F135" s="23"/>
      <c r="G135" s="23"/>
      <c r="H135" s="52"/>
      <c r="I135" s="52"/>
      <c r="J135" s="23"/>
      <c r="K135" s="23"/>
    </row>
    <row r="136" ht="22.8" spans="1:11">
      <c r="A136" s="23"/>
      <c r="B136" s="23"/>
      <c r="C136" s="23"/>
      <c r="D136" s="23"/>
      <c r="E136" s="23"/>
      <c r="F136" s="23"/>
      <c r="G136" s="23"/>
      <c r="H136" s="52"/>
      <c r="I136" s="52"/>
      <c r="J136" s="23"/>
      <c r="K136" s="23"/>
    </row>
    <row r="137" ht="22.8" spans="1:11">
      <c r="A137" s="23"/>
      <c r="B137" s="23"/>
      <c r="C137" s="23"/>
      <c r="D137" s="23"/>
      <c r="E137" s="23"/>
      <c r="F137" s="23"/>
      <c r="G137" s="23"/>
      <c r="H137" s="52"/>
      <c r="I137" s="52"/>
      <c r="J137" s="23"/>
      <c r="K137" s="23"/>
    </row>
    <row r="138" ht="22.8" spans="1:11">
      <c r="A138" s="23"/>
      <c r="B138" s="23"/>
      <c r="C138" s="23"/>
      <c r="D138" s="23"/>
      <c r="E138" s="23"/>
      <c r="F138" s="23"/>
      <c r="G138" s="23"/>
      <c r="H138" s="52"/>
      <c r="I138" s="52"/>
      <c r="J138" s="23"/>
      <c r="K138" s="23"/>
    </row>
    <row r="139" ht="22.8" spans="1:11">
      <c r="A139" s="23"/>
      <c r="B139" s="23"/>
      <c r="C139" s="23"/>
      <c r="D139" s="23"/>
      <c r="E139" s="23"/>
      <c r="F139" s="23"/>
      <c r="G139" s="23"/>
      <c r="H139" s="52"/>
      <c r="I139" s="52"/>
      <c r="J139" s="23"/>
      <c r="K139" s="23"/>
    </row>
    <row r="140" ht="22.8" spans="1:11">
      <c r="A140" s="23"/>
      <c r="B140" s="23"/>
      <c r="C140" s="23"/>
      <c r="D140" s="23"/>
      <c r="E140" s="23"/>
      <c r="F140" s="23"/>
      <c r="G140" s="23"/>
      <c r="H140" s="52"/>
      <c r="I140" s="52"/>
      <c r="J140" s="23"/>
      <c r="K140" s="23"/>
    </row>
    <row r="141" ht="22.8" spans="1:11">
      <c r="A141" s="23"/>
      <c r="B141" s="23"/>
      <c r="C141" s="23"/>
      <c r="D141" s="23"/>
      <c r="E141" s="23"/>
      <c r="F141" s="23"/>
      <c r="G141" s="23"/>
      <c r="H141" s="52"/>
      <c r="I141" s="52"/>
      <c r="J141" s="23"/>
      <c r="K141" s="23"/>
    </row>
    <row r="142" ht="22.8" spans="1:11">
      <c r="A142" s="23"/>
      <c r="B142" s="23"/>
      <c r="C142" s="23"/>
      <c r="D142" s="23"/>
      <c r="E142" s="23"/>
      <c r="F142" s="23"/>
      <c r="G142" s="23"/>
      <c r="H142" s="52"/>
      <c r="I142" s="52"/>
      <c r="J142" s="23"/>
      <c r="K142" s="23"/>
    </row>
    <row r="143" ht="22.8" spans="1:11">
      <c r="A143" s="23"/>
      <c r="B143" s="23"/>
      <c r="C143" s="23"/>
      <c r="D143" s="23"/>
      <c r="E143" s="23"/>
      <c r="F143" s="23"/>
      <c r="G143" s="23"/>
      <c r="H143" s="52"/>
      <c r="I143" s="52"/>
      <c r="J143" s="23"/>
      <c r="K143" s="23"/>
    </row>
    <row r="144" ht="22.8" spans="1:11">
      <c r="A144" s="23"/>
      <c r="B144" s="23"/>
      <c r="C144" s="23"/>
      <c r="D144" s="23"/>
      <c r="E144" s="23"/>
      <c r="F144" s="23"/>
      <c r="G144" s="23"/>
      <c r="H144" s="52"/>
      <c r="I144" s="52"/>
      <c r="J144" s="23"/>
      <c r="K144" s="23"/>
    </row>
    <row r="145" ht="22.8" spans="1:11">
      <c r="A145" s="23"/>
      <c r="B145" s="23"/>
      <c r="C145" s="23"/>
      <c r="D145" s="23"/>
      <c r="E145" s="23"/>
      <c r="F145" s="23"/>
      <c r="G145" s="23"/>
      <c r="H145" s="52"/>
      <c r="I145" s="52"/>
      <c r="J145" s="23"/>
      <c r="K145" s="23"/>
    </row>
    <row r="146" ht="22.8" spans="1:11">
      <c r="A146" s="23"/>
      <c r="B146" s="23"/>
      <c r="C146" s="23"/>
      <c r="D146" s="23"/>
      <c r="E146" s="23"/>
      <c r="F146" s="23"/>
      <c r="G146" s="23"/>
      <c r="H146" s="52"/>
      <c r="I146" s="52"/>
      <c r="J146" s="23"/>
      <c r="K146" s="23"/>
    </row>
    <row r="147" ht="22.8" spans="1:11">
      <c r="A147" s="23"/>
      <c r="B147" s="23"/>
      <c r="C147" s="23"/>
      <c r="D147" s="23"/>
      <c r="E147" s="23"/>
      <c r="F147" s="23"/>
      <c r="G147" s="23"/>
      <c r="H147" s="52"/>
      <c r="I147" s="52"/>
      <c r="J147" s="23"/>
      <c r="K147" s="23"/>
    </row>
    <row r="148" ht="22.8" spans="1:11">
      <c r="A148" s="23"/>
      <c r="B148" s="23"/>
      <c r="C148" s="23"/>
      <c r="D148" s="23"/>
      <c r="E148" s="23"/>
      <c r="F148" s="23"/>
      <c r="G148" s="23"/>
      <c r="H148" s="52"/>
      <c r="I148" s="52"/>
      <c r="J148" s="23"/>
      <c r="K148" s="23"/>
    </row>
    <row r="149" ht="22.8" spans="1:11">
      <c r="A149" s="23"/>
      <c r="B149" s="23"/>
      <c r="C149" s="23"/>
      <c r="D149" s="23"/>
      <c r="E149" s="23"/>
      <c r="F149" s="23"/>
      <c r="G149" s="23"/>
      <c r="H149" s="52"/>
      <c r="I149" s="52"/>
      <c r="J149" s="23"/>
      <c r="K149" s="23"/>
    </row>
    <row r="150" ht="22.8" spans="1:11">
      <c r="A150" s="23"/>
      <c r="B150" s="23"/>
      <c r="C150" s="23"/>
      <c r="D150" s="23"/>
      <c r="E150" s="23"/>
      <c r="F150" s="23"/>
      <c r="G150" s="23"/>
      <c r="H150" s="52"/>
      <c r="I150" s="52"/>
      <c r="J150" s="23"/>
      <c r="K150" s="23"/>
    </row>
    <row r="151" ht="22.8" spans="1:11">
      <c r="A151" s="23"/>
      <c r="B151" s="23"/>
      <c r="C151" s="23"/>
      <c r="D151" s="23"/>
      <c r="E151" s="23"/>
      <c r="F151" s="23"/>
      <c r="G151" s="23"/>
      <c r="H151" s="52"/>
      <c r="I151" s="52"/>
      <c r="J151" s="23"/>
      <c r="K151" s="23"/>
    </row>
    <row r="152" ht="22.8" spans="1:11">
      <c r="A152" s="23"/>
      <c r="B152" s="23"/>
      <c r="C152" s="23"/>
      <c r="D152" s="23"/>
      <c r="E152" s="23"/>
      <c r="F152" s="23"/>
      <c r="G152" s="23"/>
      <c r="H152" s="52"/>
      <c r="I152" s="52"/>
      <c r="J152" s="23"/>
      <c r="K152" s="23"/>
    </row>
    <row r="153" ht="22.8" spans="1:11">
      <c r="A153" s="23"/>
      <c r="B153" s="23"/>
      <c r="C153" s="23"/>
      <c r="D153" s="23"/>
      <c r="E153" s="23"/>
      <c r="F153" s="23"/>
      <c r="G153" s="23"/>
      <c r="H153" s="52"/>
      <c r="I153" s="52"/>
      <c r="J153" s="23"/>
      <c r="K153" s="23"/>
    </row>
    <row r="154" ht="22.8" spans="1:11">
      <c r="A154" s="23"/>
      <c r="B154" s="23"/>
      <c r="C154" s="23"/>
      <c r="D154" s="23"/>
      <c r="E154" s="23"/>
      <c r="F154" s="23"/>
      <c r="G154" s="23"/>
      <c r="H154" s="52"/>
      <c r="I154" s="52"/>
      <c r="J154" s="23"/>
      <c r="K154" s="23"/>
    </row>
    <row r="155" ht="22.8" spans="1:11">
      <c r="A155" s="23"/>
      <c r="B155" s="23"/>
      <c r="C155" s="23"/>
      <c r="D155" s="23"/>
      <c r="E155" s="23"/>
      <c r="F155" s="23"/>
      <c r="G155" s="23"/>
      <c r="H155" s="52"/>
      <c r="I155" s="52"/>
      <c r="J155" s="23"/>
      <c r="K155" s="23"/>
    </row>
    <row r="156" ht="22.8" spans="1:11">
      <c r="A156" s="23"/>
      <c r="B156" s="23"/>
      <c r="C156" s="23"/>
      <c r="D156" s="23"/>
      <c r="E156" s="23"/>
      <c r="F156" s="23"/>
      <c r="G156" s="23"/>
      <c r="H156" s="52"/>
      <c r="I156" s="52"/>
      <c r="J156" s="23"/>
      <c r="K156" s="23"/>
    </row>
    <row r="157" ht="22.8" spans="1:11">
      <c r="A157" s="23"/>
      <c r="B157" s="23"/>
      <c r="C157" s="23"/>
      <c r="D157" s="23"/>
      <c r="E157" s="23"/>
      <c r="F157" s="23"/>
      <c r="G157" s="23"/>
      <c r="H157" s="52"/>
      <c r="I157" s="52"/>
      <c r="J157" s="23"/>
      <c r="K157" s="23"/>
    </row>
    <row r="158" ht="22.8" spans="1:11">
      <c r="A158" s="23"/>
      <c r="B158" s="23"/>
      <c r="C158" s="23"/>
      <c r="D158" s="23"/>
      <c r="E158" s="23"/>
      <c r="F158" s="23"/>
      <c r="G158" s="23"/>
      <c r="H158" s="52"/>
      <c r="I158" s="52"/>
      <c r="J158" s="23"/>
      <c r="K158" s="23"/>
    </row>
    <row r="159" ht="22.8" spans="1:11">
      <c r="A159" s="23"/>
      <c r="B159" s="23"/>
      <c r="C159" s="23"/>
      <c r="D159" s="23"/>
      <c r="E159" s="23"/>
      <c r="F159" s="23"/>
      <c r="G159" s="23"/>
      <c r="H159" s="52"/>
      <c r="I159" s="52"/>
      <c r="J159" s="23"/>
      <c r="K159" s="23"/>
    </row>
    <row r="160" ht="22.8" spans="1:11">
      <c r="A160" s="23"/>
      <c r="B160" s="23"/>
      <c r="C160" s="23"/>
      <c r="D160" s="23"/>
      <c r="E160" s="23"/>
      <c r="F160" s="23"/>
      <c r="G160" s="23"/>
      <c r="H160" s="52"/>
      <c r="I160" s="52"/>
      <c r="J160" s="23"/>
      <c r="K160" s="23"/>
    </row>
    <row r="161" ht="22.8" spans="1:11">
      <c r="A161" s="23"/>
      <c r="B161" s="23"/>
      <c r="C161" s="23"/>
      <c r="D161" s="23"/>
      <c r="E161" s="23"/>
      <c r="F161" s="23"/>
      <c r="G161" s="23"/>
      <c r="H161" s="52"/>
      <c r="I161" s="52"/>
      <c r="J161" s="23"/>
      <c r="K161" s="23"/>
    </row>
    <row r="162" ht="22.8" spans="1:11">
      <c r="A162" s="23"/>
      <c r="B162" s="23"/>
      <c r="C162" s="23"/>
      <c r="D162" s="23"/>
      <c r="E162" s="23"/>
      <c r="F162" s="23"/>
      <c r="G162" s="23"/>
      <c r="H162" s="52"/>
      <c r="I162" s="52"/>
      <c r="J162" s="23"/>
      <c r="K162" s="23"/>
    </row>
    <row r="163" ht="22.8" spans="1:11">
      <c r="A163" s="23"/>
      <c r="B163" s="23"/>
      <c r="C163" s="23"/>
      <c r="D163" s="23"/>
      <c r="E163" s="23"/>
      <c r="F163" s="23"/>
      <c r="G163" s="23"/>
      <c r="H163" s="52"/>
      <c r="I163" s="52"/>
      <c r="J163" s="23"/>
      <c r="K163" s="23"/>
    </row>
    <row r="164" ht="22.8" spans="1:11">
      <c r="A164" s="23"/>
      <c r="B164" s="23"/>
      <c r="C164" s="23"/>
      <c r="D164" s="23"/>
      <c r="E164" s="23"/>
      <c r="F164" s="23"/>
      <c r="G164" s="23"/>
      <c r="H164" s="52"/>
      <c r="I164" s="52"/>
      <c r="J164" s="23"/>
      <c r="K164" s="23"/>
    </row>
    <row r="165" ht="22.8" spans="1:11">
      <c r="A165" s="23"/>
      <c r="B165" s="23"/>
      <c r="C165" s="23"/>
      <c r="D165" s="23"/>
      <c r="E165" s="23"/>
      <c r="F165" s="23"/>
      <c r="G165" s="23"/>
      <c r="H165" s="52"/>
      <c r="I165" s="52"/>
      <c r="J165" s="23"/>
      <c r="K165" s="23"/>
    </row>
    <row r="166" ht="22.8" spans="1:11">
      <c r="A166" s="23"/>
      <c r="B166" s="23"/>
      <c r="C166" s="23"/>
      <c r="D166" s="23"/>
      <c r="E166" s="23"/>
      <c r="F166" s="23"/>
      <c r="G166" s="23"/>
      <c r="H166" s="52"/>
      <c r="I166" s="52"/>
      <c r="J166" s="23"/>
      <c r="K166" s="23"/>
    </row>
    <row r="167" ht="22.8" spans="1:11">
      <c r="A167" s="23"/>
      <c r="B167" s="23"/>
      <c r="C167" s="23"/>
      <c r="D167" s="23"/>
      <c r="E167" s="23"/>
      <c r="F167" s="23"/>
      <c r="G167" s="23"/>
      <c r="H167" s="52"/>
      <c r="I167" s="52"/>
      <c r="J167" s="23"/>
      <c r="K167" s="23"/>
    </row>
    <row r="168" ht="22.8" spans="1:11">
      <c r="A168" s="23"/>
      <c r="B168" s="23"/>
      <c r="C168" s="23"/>
      <c r="D168" s="23"/>
      <c r="E168" s="23"/>
      <c r="F168" s="23"/>
      <c r="G168" s="23"/>
      <c r="H168" s="52"/>
      <c r="I168" s="52"/>
      <c r="J168" s="23"/>
      <c r="K168" s="23"/>
    </row>
    <row r="169" ht="22.8" spans="1:11">
      <c r="A169" s="23"/>
      <c r="B169" s="23"/>
      <c r="C169" s="23"/>
      <c r="D169" s="23"/>
      <c r="E169" s="23"/>
      <c r="F169" s="23"/>
      <c r="G169" s="23"/>
      <c r="H169" s="52"/>
      <c r="I169" s="52"/>
      <c r="J169" s="23"/>
      <c r="K169" s="23"/>
    </row>
    <row r="170" ht="22.8" spans="1:11">
      <c r="A170" s="23"/>
      <c r="B170" s="23"/>
      <c r="C170" s="23"/>
      <c r="D170" s="23"/>
      <c r="E170" s="23"/>
      <c r="F170" s="23"/>
      <c r="G170" s="23"/>
      <c r="H170" s="52"/>
      <c r="I170" s="52"/>
      <c r="J170" s="23"/>
      <c r="K170" s="23"/>
    </row>
    <row r="171" ht="22.8" spans="1:11">
      <c r="A171" s="23"/>
      <c r="B171" s="23"/>
      <c r="C171" s="23"/>
      <c r="D171" s="23"/>
      <c r="E171" s="23"/>
      <c r="F171" s="23"/>
      <c r="G171" s="23"/>
      <c r="H171" s="52"/>
      <c r="I171" s="52"/>
      <c r="J171" s="23"/>
      <c r="K171" s="23"/>
    </row>
    <row r="172" ht="22.8" spans="1:11">
      <c r="A172" s="23"/>
      <c r="B172" s="23"/>
      <c r="C172" s="23"/>
      <c r="D172" s="23"/>
      <c r="E172" s="23"/>
      <c r="F172" s="23"/>
      <c r="G172" s="23"/>
      <c r="H172" s="52"/>
      <c r="I172" s="52"/>
      <c r="J172" s="23"/>
      <c r="K172" s="23"/>
    </row>
    <row r="173" ht="22.8" spans="1:11">
      <c r="A173" s="23"/>
      <c r="B173" s="23"/>
      <c r="C173" s="23"/>
      <c r="D173" s="23"/>
      <c r="E173" s="23"/>
      <c r="F173" s="23"/>
      <c r="G173" s="23"/>
      <c r="H173" s="52"/>
      <c r="I173" s="52"/>
      <c r="J173" s="23"/>
      <c r="K173" s="23"/>
    </row>
    <row r="174" ht="22.8" spans="1:11">
      <c r="A174" s="23"/>
      <c r="B174" s="23"/>
      <c r="C174" s="23"/>
      <c r="D174" s="23"/>
      <c r="E174" s="23"/>
      <c r="F174" s="23"/>
      <c r="G174" s="23"/>
      <c r="H174" s="52"/>
      <c r="I174" s="52"/>
      <c r="J174" s="23"/>
      <c r="K174" s="23"/>
    </row>
    <row r="175" ht="22.8" spans="1:11">
      <c r="A175" s="23"/>
      <c r="B175" s="23"/>
      <c r="C175" s="23"/>
      <c r="D175" s="23"/>
      <c r="E175" s="23"/>
      <c r="F175" s="23"/>
      <c r="G175" s="23"/>
      <c r="H175" s="52"/>
      <c r="I175" s="52"/>
      <c r="J175" s="23"/>
      <c r="K175" s="23"/>
    </row>
    <row r="176" ht="22.8" spans="1:11">
      <c r="A176" s="23"/>
      <c r="B176" s="23"/>
      <c r="C176" s="23"/>
      <c r="D176" s="23"/>
      <c r="E176" s="23"/>
      <c r="F176" s="23"/>
      <c r="G176" s="23"/>
      <c r="H176" s="52"/>
      <c r="I176" s="52"/>
      <c r="J176" s="23"/>
      <c r="K176" s="23"/>
    </row>
    <row r="177" ht="22.8" spans="1:11">
      <c r="A177" s="23"/>
      <c r="B177" s="23"/>
      <c r="C177" s="23"/>
      <c r="D177" s="23"/>
      <c r="E177" s="23"/>
      <c r="F177" s="23"/>
      <c r="G177" s="23"/>
      <c r="H177" s="52"/>
      <c r="I177" s="52"/>
      <c r="J177" s="23"/>
      <c r="K177" s="23"/>
    </row>
    <row r="178" ht="22.8" spans="1:11">
      <c r="A178" s="23"/>
      <c r="B178" s="23"/>
      <c r="C178" s="23"/>
      <c r="D178" s="23"/>
      <c r="E178" s="23"/>
      <c r="F178" s="23"/>
      <c r="G178" s="23"/>
      <c r="H178" s="52"/>
      <c r="I178" s="52"/>
      <c r="J178" s="23"/>
      <c r="K178" s="23"/>
    </row>
    <row r="179" ht="22.8" spans="1:11">
      <c r="A179" s="23"/>
      <c r="B179" s="23"/>
      <c r="C179" s="23"/>
      <c r="D179" s="23"/>
      <c r="E179" s="23"/>
      <c r="F179" s="23"/>
      <c r="G179" s="23"/>
      <c r="H179" s="52"/>
      <c r="I179" s="52"/>
      <c r="J179" s="23"/>
      <c r="K179" s="23"/>
    </row>
    <row r="180" ht="22.8" spans="1:11">
      <c r="A180" s="23"/>
      <c r="B180" s="23"/>
      <c r="C180" s="23"/>
      <c r="D180" s="23"/>
      <c r="E180" s="23"/>
      <c r="F180" s="23"/>
      <c r="G180" s="23"/>
      <c r="H180" s="52"/>
      <c r="I180" s="52"/>
      <c r="J180" s="23"/>
      <c r="K180" s="23"/>
    </row>
    <row r="181" ht="22.8" spans="1:11">
      <c r="A181" s="23"/>
      <c r="B181" s="23"/>
      <c r="C181" s="23"/>
      <c r="D181" s="23"/>
      <c r="E181" s="23"/>
      <c r="F181" s="23"/>
      <c r="G181" s="23"/>
      <c r="H181" s="52"/>
      <c r="I181" s="52"/>
      <c r="J181" s="23"/>
      <c r="K181" s="23"/>
    </row>
    <row r="182" ht="22.8" spans="1:11">
      <c r="A182" s="23"/>
      <c r="B182" s="23"/>
      <c r="C182" s="23"/>
      <c r="D182" s="23"/>
      <c r="E182" s="23"/>
      <c r="F182" s="23"/>
      <c r="G182" s="23"/>
      <c r="H182" s="52"/>
      <c r="I182" s="52"/>
      <c r="J182" s="23"/>
      <c r="K182" s="23"/>
    </row>
    <row r="183" ht="22.8" spans="1:11">
      <c r="A183" s="23"/>
      <c r="B183" s="23"/>
      <c r="C183" s="23"/>
      <c r="D183" s="23"/>
      <c r="E183" s="23"/>
      <c r="F183" s="23"/>
      <c r="G183" s="23"/>
      <c r="H183" s="52"/>
      <c r="I183" s="52"/>
      <c r="J183" s="23"/>
      <c r="K183" s="23"/>
    </row>
    <row r="184" ht="22.8" spans="1:11">
      <c r="A184" s="23"/>
      <c r="B184" s="23"/>
      <c r="C184" s="23"/>
      <c r="D184" s="23"/>
      <c r="E184" s="23"/>
      <c r="F184" s="23"/>
      <c r="G184" s="23"/>
      <c r="H184" s="52"/>
      <c r="I184" s="52"/>
      <c r="J184" s="23"/>
      <c r="K184" s="23"/>
    </row>
    <row r="185" ht="22.8" spans="1:11">
      <c r="A185" s="23"/>
      <c r="B185" s="23"/>
      <c r="C185" s="23"/>
      <c r="D185" s="23"/>
      <c r="E185" s="23"/>
      <c r="F185" s="23"/>
      <c r="G185" s="23"/>
      <c r="H185" s="52"/>
      <c r="I185" s="52"/>
      <c r="J185" s="23"/>
      <c r="K185" s="23"/>
    </row>
    <row r="186" ht="22.8" spans="1:11">
      <c r="A186" s="23"/>
      <c r="B186" s="23"/>
      <c r="C186" s="23"/>
      <c r="D186" s="23"/>
      <c r="E186" s="23"/>
      <c r="F186" s="23"/>
      <c r="G186" s="23"/>
      <c r="H186" s="52"/>
      <c r="I186" s="52"/>
      <c r="J186" s="23"/>
      <c r="K186" s="23"/>
    </row>
    <row r="187" ht="22.8" spans="1:11">
      <c r="A187" s="23"/>
      <c r="B187" s="23"/>
      <c r="C187" s="23"/>
      <c r="D187" s="23"/>
      <c r="E187" s="23"/>
      <c r="F187" s="23"/>
      <c r="G187" s="23"/>
      <c r="H187" s="52"/>
      <c r="I187" s="52"/>
      <c r="J187" s="23"/>
      <c r="K187" s="23"/>
    </row>
    <row r="188" ht="22.8" spans="1:11">
      <c r="A188" s="23"/>
      <c r="B188" s="23"/>
      <c r="C188" s="23"/>
      <c r="D188" s="23"/>
      <c r="E188" s="23"/>
      <c r="F188" s="23"/>
      <c r="G188" s="23"/>
      <c r="H188" s="52"/>
      <c r="I188" s="52"/>
      <c r="J188" s="23"/>
      <c r="K188" s="23"/>
    </row>
    <row r="189" ht="22.8" spans="1:11">
      <c r="A189" s="23"/>
      <c r="B189" s="23"/>
      <c r="C189" s="23"/>
      <c r="D189" s="23"/>
      <c r="E189" s="23"/>
      <c r="F189" s="23"/>
      <c r="G189" s="23"/>
      <c r="H189" s="52"/>
      <c r="I189" s="52"/>
      <c r="J189" s="23"/>
      <c r="K189" s="23"/>
    </row>
    <row r="190" ht="22.8" spans="1:11">
      <c r="A190" s="23"/>
      <c r="B190" s="23"/>
      <c r="C190" s="23"/>
      <c r="D190" s="23"/>
      <c r="E190" s="23"/>
      <c r="F190" s="23"/>
      <c r="G190" s="23"/>
      <c r="H190" s="52"/>
      <c r="I190" s="52"/>
      <c r="J190" s="23"/>
      <c r="K190" s="23"/>
    </row>
    <row r="191" ht="22.8" spans="1:11">
      <c r="A191" s="23"/>
      <c r="B191" s="23"/>
      <c r="C191" s="23"/>
      <c r="D191" s="23"/>
      <c r="E191" s="23"/>
      <c r="F191" s="23"/>
      <c r="G191" s="23"/>
      <c r="H191" s="52"/>
      <c r="I191" s="52"/>
      <c r="J191" s="23"/>
      <c r="K191" s="23"/>
    </row>
    <row r="192" ht="22.8" spans="1:11">
      <c r="A192" s="23"/>
      <c r="B192" s="23"/>
      <c r="C192" s="23"/>
      <c r="D192" s="23"/>
      <c r="E192" s="23"/>
      <c r="F192" s="23"/>
      <c r="G192" s="23"/>
      <c r="H192" s="52"/>
      <c r="I192" s="52"/>
      <c r="J192" s="23"/>
      <c r="K192" s="23"/>
    </row>
    <row r="193" ht="22.8" spans="1:11">
      <c r="A193" s="23"/>
      <c r="B193" s="23"/>
      <c r="C193" s="23"/>
      <c r="D193" s="23"/>
      <c r="E193" s="23"/>
      <c r="F193" s="23"/>
      <c r="G193" s="23"/>
      <c r="H193" s="52"/>
      <c r="I193" s="52"/>
      <c r="J193" s="23"/>
      <c r="K193" s="23"/>
    </row>
    <row r="194" ht="22.8" spans="1:11">
      <c r="A194" s="23"/>
      <c r="B194" s="23"/>
      <c r="C194" s="23"/>
      <c r="D194" s="23"/>
      <c r="E194" s="23"/>
      <c r="F194" s="23"/>
      <c r="G194" s="23"/>
      <c r="H194" s="52"/>
      <c r="I194" s="52"/>
      <c r="J194" s="23"/>
      <c r="K194" s="23"/>
    </row>
    <row r="195" ht="22.8" spans="1:11">
      <c r="A195" s="23"/>
      <c r="B195" s="23"/>
      <c r="C195" s="23"/>
      <c r="D195" s="23"/>
      <c r="E195" s="23"/>
      <c r="F195" s="23"/>
      <c r="G195" s="23"/>
      <c r="H195" s="52"/>
      <c r="I195" s="52"/>
      <c r="J195" s="23"/>
      <c r="K195" s="23"/>
    </row>
    <row r="196" ht="22.8" spans="1:11">
      <c r="A196" s="23"/>
      <c r="B196" s="23"/>
      <c r="C196" s="23"/>
      <c r="D196" s="23"/>
      <c r="E196" s="23"/>
      <c r="F196" s="23"/>
      <c r="G196" s="23"/>
      <c r="H196" s="52"/>
      <c r="I196" s="52"/>
      <c r="J196" s="23"/>
      <c r="K196" s="23"/>
    </row>
    <row r="197" ht="22.8" spans="1:11">
      <c r="A197" s="23"/>
      <c r="B197" s="23"/>
      <c r="C197" s="23"/>
      <c r="D197" s="23"/>
      <c r="E197" s="23"/>
      <c r="F197" s="23"/>
      <c r="G197" s="23"/>
      <c r="H197" s="52"/>
      <c r="I197" s="52"/>
      <c r="J197" s="23"/>
      <c r="K197" s="23"/>
    </row>
    <row r="198" ht="22.8" spans="1:11">
      <c r="A198" s="23"/>
      <c r="B198" s="23"/>
      <c r="C198" s="23"/>
      <c r="D198" s="23"/>
      <c r="E198" s="23"/>
      <c r="F198" s="23"/>
      <c r="G198" s="23"/>
      <c r="H198" s="52"/>
      <c r="I198" s="52"/>
      <c r="J198" s="23"/>
      <c r="K198" s="23"/>
    </row>
    <row r="199" ht="22.8" spans="1:11">
      <c r="A199" s="23"/>
      <c r="B199" s="23"/>
      <c r="C199" s="23"/>
      <c r="D199" s="23"/>
      <c r="E199" s="23"/>
      <c r="F199" s="23"/>
      <c r="G199" s="23"/>
      <c r="H199" s="52"/>
      <c r="I199" s="52"/>
      <c r="J199" s="23"/>
      <c r="K199" s="23"/>
    </row>
    <row r="200" ht="22.8" spans="1:11">
      <c r="A200" s="23"/>
      <c r="B200" s="23"/>
      <c r="C200" s="23"/>
      <c r="D200" s="23"/>
      <c r="E200" s="23"/>
      <c r="F200" s="23"/>
      <c r="G200" s="23"/>
      <c r="H200" s="52"/>
      <c r="I200" s="52"/>
      <c r="J200" s="23"/>
      <c r="K200" s="23"/>
    </row>
    <row r="201" ht="22.8" spans="1:11">
      <c r="A201" s="23"/>
      <c r="B201" s="23"/>
      <c r="C201" s="23"/>
      <c r="D201" s="23"/>
      <c r="E201" s="23"/>
      <c r="F201" s="23"/>
      <c r="G201" s="23"/>
      <c r="H201" s="52"/>
      <c r="I201" s="52"/>
      <c r="J201" s="23"/>
      <c r="K201" s="23"/>
    </row>
  </sheetData>
  <mergeCells count="10">
    <mergeCell ref="A1:J1"/>
    <mergeCell ref="A2:B2"/>
    <mergeCell ref="C2:J2"/>
    <mergeCell ref="A3:B3"/>
    <mergeCell ref="C3:J3"/>
    <mergeCell ref="A4:B4"/>
    <mergeCell ref="C4:J4"/>
    <mergeCell ref="B6:J6"/>
    <mergeCell ref="B15:H15"/>
    <mergeCell ref="B16:H16"/>
  </mergeCells>
  <dataValidations count="1">
    <dataValidation type="list" allowBlank="1" showErrorMessage="1" sqref="B7:B14" errorStyle="warning">
      <formula1>"酒店,交通,用餐,团建,搭建,灯光设备,音响设备,LED设备,物料制作,工作人员,项目运营"</formula1>
    </dataValidation>
  </dataValidation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2"/>
  <sheetViews>
    <sheetView zoomScale="80" zoomScaleNormal="80" workbookViewId="0">
      <selection activeCell="H24" sqref="H24"/>
    </sheetView>
  </sheetViews>
  <sheetFormatPr defaultColWidth="11" defaultRowHeight="13.8"/>
  <cols>
    <col min="1" max="1" width="4.33333333333333" customWidth="1"/>
    <col min="2" max="2" width="8" customWidth="1"/>
    <col min="3" max="3" width="20.8333333333333" customWidth="1"/>
    <col min="4" max="4" width="40.8333333333333" customWidth="1"/>
    <col min="5" max="7" width="10.8333333333333" customWidth="1"/>
    <col min="8" max="9" width="20.8333333333333" style="28" customWidth="1"/>
    <col min="10" max="10" width="17" customWidth="1"/>
    <col min="11" max="11" width="11" customWidth="1"/>
  </cols>
  <sheetData>
    <row r="1" ht="25.8" spans="1:11">
      <c r="A1" s="29" t="s">
        <v>424</v>
      </c>
      <c r="B1" s="29"/>
      <c r="C1" s="29"/>
      <c r="D1" s="29"/>
      <c r="E1" s="29"/>
      <c r="F1" s="29"/>
      <c r="G1" s="29"/>
      <c r="H1" s="29"/>
      <c r="I1" s="29"/>
      <c r="J1" s="29"/>
      <c r="K1" s="23"/>
    </row>
    <row r="2" ht="15.6" spans="1:11">
      <c r="A2" s="30" t="s">
        <v>1</v>
      </c>
      <c r="B2" s="30"/>
      <c r="C2" s="31" t="s">
        <v>2</v>
      </c>
      <c r="D2" s="32"/>
      <c r="E2" s="32"/>
      <c r="F2" s="32"/>
      <c r="G2" s="32"/>
      <c r="H2" s="32"/>
      <c r="I2" s="32"/>
      <c r="J2" s="46"/>
      <c r="K2" s="23"/>
    </row>
    <row r="3" ht="15.6" spans="1:11">
      <c r="A3" s="30" t="s">
        <v>3</v>
      </c>
      <c r="B3" s="30"/>
      <c r="C3" s="31" t="s">
        <v>4</v>
      </c>
      <c r="D3" s="32"/>
      <c r="E3" s="32"/>
      <c r="F3" s="32"/>
      <c r="G3" s="32"/>
      <c r="H3" s="32"/>
      <c r="I3" s="32"/>
      <c r="J3" s="46"/>
      <c r="K3" s="23"/>
    </row>
    <row r="4" ht="15.6" spans="1:11">
      <c r="A4" s="33" t="s">
        <v>5</v>
      </c>
      <c r="B4" s="33"/>
      <c r="C4" s="31" t="s">
        <v>6</v>
      </c>
      <c r="D4" s="32"/>
      <c r="E4" s="32"/>
      <c r="F4" s="32"/>
      <c r="G4" s="32"/>
      <c r="H4" s="32"/>
      <c r="I4" s="32"/>
      <c r="J4" s="46"/>
      <c r="K4" s="23"/>
    </row>
    <row r="5" ht="31.2" spans="1:11">
      <c r="A5" s="34" t="s">
        <v>7</v>
      </c>
      <c r="B5" s="34" t="s">
        <v>23</v>
      </c>
      <c r="C5" s="34" t="s">
        <v>24</v>
      </c>
      <c r="D5" s="34" t="s">
        <v>25</v>
      </c>
      <c r="E5" s="34" t="s">
        <v>26</v>
      </c>
      <c r="F5" s="34" t="s">
        <v>27</v>
      </c>
      <c r="G5" s="34" t="s">
        <v>28</v>
      </c>
      <c r="H5" s="35" t="s">
        <v>29</v>
      </c>
      <c r="I5" s="35" t="s">
        <v>9</v>
      </c>
      <c r="J5" s="34" t="s">
        <v>30</v>
      </c>
      <c r="K5" s="23"/>
    </row>
    <row r="6" ht="15.6" spans="1:11">
      <c r="A6" s="36">
        <v>1</v>
      </c>
      <c r="B6" s="34" t="s">
        <v>425</v>
      </c>
      <c r="C6" s="37"/>
      <c r="D6" s="37"/>
      <c r="E6" s="37"/>
      <c r="F6" s="37"/>
      <c r="G6" s="37"/>
      <c r="H6" s="37"/>
      <c r="I6" s="37"/>
      <c r="J6" s="47"/>
      <c r="K6" s="23"/>
    </row>
    <row r="7" ht="30" spans="1:11">
      <c r="A7" s="36">
        <v>2</v>
      </c>
      <c r="B7" s="38" t="s">
        <v>16</v>
      </c>
      <c r="C7" s="39" t="s">
        <v>426</v>
      </c>
      <c r="D7" s="40"/>
      <c r="E7" s="41">
        <v>10</v>
      </c>
      <c r="F7" s="39" t="s">
        <v>334</v>
      </c>
      <c r="G7" s="38">
        <v>1</v>
      </c>
      <c r="H7" s="42">
        <v>1350</v>
      </c>
      <c r="I7" s="42">
        <f t="shared" ref="I7:I13" si="0">E7*G7*H7</f>
        <v>13500</v>
      </c>
      <c r="J7" s="38"/>
      <c r="K7" s="23"/>
    </row>
    <row r="8" ht="30" spans="1:11">
      <c r="A8" s="36">
        <v>3</v>
      </c>
      <c r="B8" s="38" t="s">
        <v>16</v>
      </c>
      <c r="C8" s="43" t="s">
        <v>427</v>
      </c>
      <c r="D8" s="38"/>
      <c r="E8" s="38">
        <v>400</v>
      </c>
      <c r="F8" s="39" t="s">
        <v>46</v>
      </c>
      <c r="G8" s="38">
        <v>1</v>
      </c>
      <c r="H8" s="42">
        <v>80</v>
      </c>
      <c r="I8" s="42">
        <f t="shared" si="0"/>
        <v>32000</v>
      </c>
      <c r="J8" s="38"/>
      <c r="K8" s="23"/>
    </row>
    <row r="9" ht="30" spans="1:11">
      <c r="A9" s="36">
        <v>4</v>
      </c>
      <c r="B9" s="38" t="s">
        <v>16</v>
      </c>
      <c r="C9" s="43" t="s">
        <v>428</v>
      </c>
      <c r="D9" s="38"/>
      <c r="E9" s="38">
        <v>1</v>
      </c>
      <c r="F9" s="39" t="s">
        <v>59</v>
      </c>
      <c r="G9" s="38">
        <v>1</v>
      </c>
      <c r="H9" s="42">
        <v>2000</v>
      </c>
      <c r="I9" s="42">
        <f t="shared" si="0"/>
        <v>2000</v>
      </c>
      <c r="J9" s="38"/>
      <c r="K9" s="23"/>
    </row>
    <row r="10" ht="30" spans="1:11">
      <c r="A10" s="36">
        <v>5</v>
      </c>
      <c r="B10" s="38" t="s">
        <v>44</v>
      </c>
      <c r="C10" s="43" t="s">
        <v>44</v>
      </c>
      <c r="D10" s="38" t="s">
        <v>429</v>
      </c>
      <c r="E10" s="38">
        <v>10</v>
      </c>
      <c r="F10" s="39" t="s">
        <v>415</v>
      </c>
      <c r="G10" s="38">
        <v>1</v>
      </c>
      <c r="H10" s="42">
        <v>500</v>
      </c>
      <c r="I10" s="42">
        <f t="shared" si="0"/>
        <v>5000</v>
      </c>
      <c r="J10" s="38"/>
      <c r="K10" s="23"/>
    </row>
    <row r="11" ht="30" spans="1:11">
      <c r="A11" s="36">
        <v>6</v>
      </c>
      <c r="B11" s="38" t="s">
        <v>16</v>
      </c>
      <c r="C11" s="43" t="s">
        <v>430</v>
      </c>
      <c r="D11" s="38" t="s">
        <v>431</v>
      </c>
      <c r="E11" s="38">
        <v>400</v>
      </c>
      <c r="F11" s="39" t="s">
        <v>432</v>
      </c>
      <c r="G11" s="38">
        <v>1</v>
      </c>
      <c r="H11" s="42">
        <v>3</v>
      </c>
      <c r="I11" s="42">
        <f t="shared" si="0"/>
        <v>1200</v>
      </c>
      <c r="J11" s="38"/>
      <c r="K11" s="23"/>
    </row>
    <row r="12" ht="30" spans="1:11">
      <c r="A12" s="36">
        <v>7</v>
      </c>
      <c r="B12" s="38" t="s">
        <v>16</v>
      </c>
      <c r="C12" s="43" t="s">
        <v>433</v>
      </c>
      <c r="D12" s="38"/>
      <c r="E12" s="38">
        <v>80</v>
      </c>
      <c r="F12" s="39" t="s">
        <v>432</v>
      </c>
      <c r="G12" s="38">
        <v>1</v>
      </c>
      <c r="H12" s="42">
        <v>200</v>
      </c>
      <c r="I12" s="42">
        <f t="shared" si="0"/>
        <v>16000</v>
      </c>
      <c r="J12" s="38"/>
      <c r="K12" s="23"/>
    </row>
    <row r="13" ht="30" spans="1:11">
      <c r="A13" s="36">
        <v>8</v>
      </c>
      <c r="B13" s="38" t="s">
        <v>16</v>
      </c>
      <c r="C13" s="43" t="s">
        <v>419</v>
      </c>
      <c r="D13" s="38"/>
      <c r="E13" s="38">
        <v>400</v>
      </c>
      <c r="F13" s="39" t="s">
        <v>46</v>
      </c>
      <c r="G13" s="38">
        <v>1</v>
      </c>
      <c r="H13" s="42">
        <v>10</v>
      </c>
      <c r="I13" s="42">
        <f t="shared" si="0"/>
        <v>4000</v>
      </c>
      <c r="J13" s="38"/>
      <c r="K13" s="23"/>
    </row>
    <row r="14" ht="15.6" spans="1:11">
      <c r="A14" s="36">
        <v>9</v>
      </c>
      <c r="B14" s="34" t="s">
        <v>120</v>
      </c>
      <c r="C14" s="34"/>
      <c r="D14" s="34"/>
      <c r="E14" s="34"/>
      <c r="F14" s="34"/>
      <c r="G14" s="34"/>
      <c r="H14" s="34"/>
      <c r="I14" s="48">
        <f>SUM(I7:I13)</f>
        <v>73700</v>
      </c>
      <c r="J14" s="34"/>
      <c r="K14" s="23"/>
    </row>
    <row r="15" ht="15.6" spans="1:11">
      <c r="A15" s="36">
        <v>10</v>
      </c>
      <c r="B15" s="44" t="s">
        <v>17</v>
      </c>
      <c r="C15" s="44"/>
      <c r="D15" s="44"/>
      <c r="E15" s="44"/>
      <c r="F15" s="44"/>
      <c r="G15" s="44"/>
      <c r="H15" s="44"/>
      <c r="I15" s="48">
        <f>I14</f>
        <v>73700</v>
      </c>
      <c r="J15" s="49"/>
      <c r="K15" s="23"/>
    </row>
    <row r="16" spans="1:11">
      <c r="A16" s="23"/>
      <c r="B16" s="23"/>
      <c r="C16" s="23"/>
      <c r="D16" s="23"/>
      <c r="E16" s="23"/>
      <c r="F16" s="23"/>
      <c r="G16" s="23"/>
      <c r="H16" s="45"/>
      <c r="I16" s="45"/>
      <c r="J16" s="23"/>
      <c r="K16" s="23"/>
    </row>
    <row r="17" spans="1:11">
      <c r="A17" s="23"/>
      <c r="B17" s="23"/>
      <c r="C17" s="23"/>
      <c r="D17" s="23"/>
      <c r="E17" s="23"/>
      <c r="F17" s="23"/>
      <c r="G17" s="23"/>
      <c r="H17" s="45"/>
      <c r="I17" s="45"/>
      <c r="J17" s="23"/>
      <c r="K17" s="23"/>
    </row>
    <row r="18" spans="1:10">
      <c r="A18" s="23"/>
      <c r="B18" s="23"/>
      <c r="C18" s="23"/>
      <c r="E18" s="23"/>
      <c r="F18" s="23"/>
      <c r="G18" s="23"/>
      <c r="H18" s="45"/>
      <c r="I18" s="45"/>
      <c r="J18" s="23"/>
    </row>
    <row r="19" spans="1:11">
      <c r="A19" s="23"/>
      <c r="B19" s="23"/>
      <c r="C19" s="23"/>
      <c r="D19" s="23"/>
      <c r="E19" s="23"/>
      <c r="F19" s="23"/>
      <c r="G19" s="23"/>
      <c r="H19" s="45"/>
      <c r="I19" s="45"/>
      <c r="J19" s="23"/>
      <c r="K19" s="23"/>
    </row>
    <row r="20" spans="1:11">
      <c r="A20" s="23"/>
      <c r="B20" s="23"/>
      <c r="C20" s="23"/>
      <c r="D20" s="23"/>
      <c r="E20" s="23"/>
      <c r="F20" s="23"/>
      <c r="G20" s="23"/>
      <c r="H20" s="45"/>
      <c r="I20" s="45"/>
      <c r="J20" s="23"/>
      <c r="K20" s="23"/>
    </row>
    <row r="21" spans="1:11">
      <c r="A21" s="23"/>
      <c r="B21" s="23"/>
      <c r="C21" s="23"/>
      <c r="D21" s="23"/>
      <c r="E21" s="23"/>
      <c r="F21" s="23"/>
      <c r="G21" s="23"/>
      <c r="H21" s="45"/>
      <c r="I21" s="45"/>
      <c r="J21" s="23"/>
      <c r="K21" s="23"/>
    </row>
    <row r="22" spans="1:11">
      <c r="A22" s="23"/>
      <c r="B22" s="23"/>
      <c r="C22" s="23"/>
      <c r="D22" s="23"/>
      <c r="E22" s="23"/>
      <c r="F22" s="23"/>
      <c r="G22" s="23"/>
      <c r="H22" s="45"/>
      <c r="I22" s="45"/>
      <c r="J22" s="23"/>
      <c r="K22" s="23"/>
    </row>
    <row r="23" spans="1:11">
      <c r="A23" s="23"/>
      <c r="B23" s="23"/>
      <c r="C23" s="23"/>
      <c r="D23" s="23"/>
      <c r="E23" s="23"/>
      <c r="F23" s="23"/>
      <c r="G23" s="23"/>
      <c r="H23" s="45"/>
      <c r="I23" s="45"/>
      <c r="J23" s="23"/>
      <c r="K23" s="23"/>
    </row>
    <row r="24" spans="1:11">
      <c r="A24" s="23"/>
      <c r="B24" s="23"/>
      <c r="C24" s="23"/>
      <c r="D24" s="23"/>
      <c r="E24" s="23"/>
      <c r="F24" s="23"/>
      <c r="G24" s="23"/>
      <c r="H24" s="45"/>
      <c r="I24" s="45"/>
      <c r="J24" s="23"/>
      <c r="K24" s="23"/>
    </row>
    <row r="25" spans="1:11">
      <c r="A25" s="23"/>
      <c r="B25" s="23"/>
      <c r="C25" s="23"/>
      <c r="D25" s="23"/>
      <c r="E25" s="23"/>
      <c r="F25" s="23"/>
      <c r="G25" s="23"/>
      <c r="H25" s="45"/>
      <c r="I25" s="45"/>
      <c r="J25" s="23"/>
      <c r="K25" s="23"/>
    </row>
    <row r="26" spans="1:11">
      <c r="A26" s="23"/>
      <c r="B26" s="23"/>
      <c r="C26" s="23"/>
      <c r="D26" s="23"/>
      <c r="E26" s="23"/>
      <c r="F26" s="23"/>
      <c r="G26" s="23"/>
      <c r="H26" s="45"/>
      <c r="I26" s="45"/>
      <c r="J26" s="23"/>
      <c r="K26" s="23"/>
    </row>
    <row r="27" spans="1:11">
      <c r="A27" s="23"/>
      <c r="B27" s="23"/>
      <c r="C27" s="23"/>
      <c r="D27" s="23"/>
      <c r="E27" s="23"/>
      <c r="F27" s="23"/>
      <c r="G27" s="23"/>
      <c r="H27" s="45"/>
      <c r="I27" s="45"/>
      <c r="J27" s="23"/>
      <c r="K27" s="23"/>
    </row>
    <row r="28" spans="1:11">
      <c r="A28" s="23"/>
      <c r="B28" s="23"/>
      <c r="C28" s="23"/>
      <c r="D28" s="23"/>
      <c r="E28" s="23"/>
      <c r="F28" s="23"/>
      <c r="G28" s="23"/>
      <c r="H28" s="45"/>
      <c r="I28" s="45"/>
      <c r="J28" s="23"/>
      <c r="K28" s="23"/>
    </row>
    <row r="29" spans="1:11">
      <c r="A29" s="23"/>
      <c r="B29" s="23"/>
      <c r="C29" s="23"/>
      <c r="D29" s="23"/>
      <c r="E29" s="23"/>
      <c r="F29" s="23"/>
      <c r="G29" s="23"/>
      <c r="H29" s="45"/>
      <c r="I29" s="45"/>
      <c r="J29" s="23"/>
      <c r="K29" s="23"/>
    </row>
    <row r="30" spans="1:11">
      <c r="A30" s="23"/>
      <c r="B30" s="23"/>
      <c r="C30" s="23"/>
      <c r="D30" s="23"/>
      <c r="E30" s="23"/>
      <c r="F30" s="23"/>
      <c r="G30" s="23"/>
      <c r="H30" s="45"/>
      <c r="I30" s="45"/>
      <c r="J30" s="23"/>
      <c r="K30" s="23"/>
    </row>
    <row r="31" spans="1:11">
      <c r="A31" s="23"/>
      <c r="B31" s="23"/>
      <c r="C31" s="23"/>
      <c r="D31" s="23"/>
      <c r="E31" s="23"/>
      <c r="F31" s="23"/>
      <c r="G31" s="23"/>
      <c r="H31" s="45"/>
      <c r="I31" s="45"/>
      <c r="J31" s="23"/>
      <c r="K31" s="23"/>
    </row>
    <row r="32" spans="1:11">
      <c r="A32" s="23"/>
      <c r="B32" s="23"/>
      <c r="C32" s="23"/>
      <c r="D32" s="23"/>
      <c r="E32" s="23"/>
      <c r="F32" s="23"/>
      <c r="G32" s="23"/>
      <c r="H32" s="45"/>
      <c r="I32" s="45"/>
      <c r="J32" s="23"/>
      <c r="K32" s="23"/>
    </row>
    <row r="33" spans="1:11">
      <c r="A33" s="23"/>
      <c r="B33" s="23"/>
      <c r="C33" s="23"/>
      <c r="D33" s="23"/>
      <c r="E33" s="23"/>
      <c r="F33" s="23"/>
      <c r="G33" s="23"/>
      <c r="H33" s="45"/>
      <c r="I33" s="45"/>
      <c r="J33" s="23"/>
      <c r="K33" s="23"/>
    </row>
    <row r="34" spans="1:11">
      <c r="A34" s="23"/>
      <c r="B34" s="23"/>
      <c r="C34" s="23"/>
      <c r="D34" s="23"/>
      <c r="E34" s="23"/>
      <c r="F34" s="23"/>
      <c r="G34" s="23"/>
      <c r="H34" s="45"/>
      <c r="I34" s="45"/>
      <c r="J34" s="23"/>
      <c r="K34" s="23"/>
    </row>
    <row r="35" spans="1:11">
      <c r="A35" s="23"/>
      <c r="B35" s="23"/>
      <c r="C35" s="23"/>
      <c r="D35" s="23"/>
      <c r="E35" s="23"/>
      <c r="F35" s="23"/>
      <c r="G35" s="23"/>
      <c r="H35" s="45"/>
      <c r="I35" s="45"/>
      <c r="J35" s="23"/>
      <c r="K35" s="23"/>
    </row>
    <row r="36" spans="1:11">
      <c r="A36" s="23"/>
      <c r="B36" s="23"/>
      <c r="C36" s="23"/>
      <c r="D36" s="23"/>
      <c r="E36" s="23"/>
      <c r="F36" s="23"/>
      <c r="G36" s="23"/>
      <c r="H36" s="45"/>
      <c r="I36" s="45"/>
      <c r="J36" s="23"/>
      <c r="K36" s="23"/>
    </row>
    <row r="37" spans="1:11">
      <c r="A37" s="23"/>
      <c r="B37" s="23"/>
      <c r="C37" s="23"/>
      <c r="D37" s="23"/>
      <c r="E37" s="23"/>
      <c r="F37" s="23"/>
      <c r="G37" s="23"/>
      <c r="H37" s="45"/>
      <c r="I37" s="45"/>
      <c r="J37" s="23"/>
      <c r="K37" s="23"/>
    </row>
    <row r="38" spans="1:11">
      <c r="A38" s="23"/>
      <c r="B38" s="23"/>
      <c r="C38" s="23"/>
      <c r="D38" s="23"/>
      <c r="E38" s="23"/>
      <c r="F38" s="23"/>
      <c r="G38" s="23"/>
      <c r="H38" s="45"/>
      <c r="I38" s="45"/>
      <c r="J38" s="23"/>
      <c r="K38" s="23"/>
    </row>
    <row r="39" spans="1:11">
      <c r="A39" s="23"/>
      <c r="B39" s="23"/>
      <c r="C39" s="23"/>
      <c r="D39" s="23"/>
      <c r="E39" s="23"/>
      <c r="F39" s="23"/>
      <c r="G39" s="23"/>
      <c r="H39" s="45"/>
      <c r="I39" s="45"/>
      <c r="J39" s="23"/>
      <c r="K39" s="23"/>
    </row>
    <row r="40" spans="1:11">
      <c r="A40" s="23"/>
      <c r="B40" s="23"/>
      <c r="C40" s="23"/>
      <c r="D40" s="23"/>
      <c r="E40" s="23"/>
      <c r="F40" s="23"/>
      <c r="G40" s="23"/>
      <c r="H40" s="45"/>
      <c r="I40" s="45"/>
      <c r="J40" s="23"/>
      <c r="K40" s="23"/>
    </row>
    <row r="41" spans="1:11">
      <c r="A41" s="23"/>
      <c r="B41" s="23"/>
      <c r="C41" s="23"/>
      <c r="D41" s="23"/>
      <c r="E41" s="23"/>
      <c r="F41" s="23"/>
      <c r="G41" s="23"/>
      <c r="H41" s="45"/>
      <c r="I41" s="45"/>
      <c r="J41" s="23"/>
      <c r="K41" s="23"/>
    </row>
    <row r="42" spans="1:11">
      <c r="A42" s="23"/>
      <c r="B42" s="23"/>
      <c r="C42" s="23"/>
      <c r="D42" s="23"/>
      <c r="E42" s="23"/>
      <c r="F42" s="23"/>
      <c r="G42" s="23"/>
      <c r="H42" s="45"/>
      <c r="I42" s="45"/>
      <c r="J42" s="23"/>
      <c r="K42" s="23"/>
    </row>
    <row r="43" spans="1:11">
      <c r="A43" s="23"/>
      <c r="B43" s="23"/>
      <c r="C43" s="23"/>
      <c r="D43" s="23"/>
      <c r="E43" s="23"/>
      <c r="F43" s="23"/>
      <c r="G43" s="23"/>
      <c r="H43" s="45"/>
      <c r="I43" s="45"/>
      <c r="J43" s="23"/>
      <c r="K43" s="23"/>
    </row>
    <row r="44" spans="1:11">
      <c r="A44" s="23"/>
      <c r="B44" s="23"/>
      <c r="C44" s="23"/>
      <c r="D44" s="23"/>
      <c r="E44" s="23"/>
      <c r="F44" s="23"/>
      <c r="G44" s="23"/>
      <c r="H44" s="45"/>
      <c r="I44" s="45"/>
      <c r="J44" s="23"/>
      <c r="K44" s="23"/>
    </row>
    <row r="45" spans="1:11">
      <c r="A45" s="23"/>
      <c r="B45" s="23"/>
      <c r="C45" s="23"/>
      <c r="D45" s="23"/>
      <c r="E45" s="23"/>
      <c r="F45" s="23"/>
      <c r="G45" s="23"/>
      <c r="H45" s="45"/>
      <c r="I45" s="45"/>
      <c r="J45" s="23"/>
      <c r="K45" s="23"/>
    </row>
    <row r="46" spans="1:11">
      <c r="A46" s="23"/>
      <c r="B46" s="23"/>
      <c r="C46" s="23"/>
      <c r="D46" s="23"/>
      <c r="E46" s="23"/>
      <c r="F46" s="23"/>
      <c r="G46" s="23"/>
      <c r="H46" s="45"/>
      <c r="I46" s="45"/>
      <c r="J46" s="23"/>
      <c r="K46" s="23"/>
    </row>
    <row r="47" spans="1:11">
      <c r="A47" s="23"/>
      <c r="B47" s="23"/>
      <c r="C47" s="23"/>
      <c r="D47" s="23"/>
      <c r="E47" s="23"/>
      <c r="F47" s="23"/>
      <c r="G47" s="23"/>
      <c r="H47" s="45"/>
      <c r="I47" s="45"/>
      <c r="J47" s="23"/>
      <c r="K47" s="23"/>
    </row>
    <row r="48" spans="1:11">
      <c r="A48" s="23"/>
      <c r="B48" s="23"/>
      <c r="C48" s="23"/>
      <c r="D48" s="23"/>
      <c r="E48" s="23"/>
      <c r="F48" s="23"/>
      <c r="G48" s="23"/>
      <c r="H48" s="45"/>
      <c r="I48" s="45"/>
      <c r="J48" s="23"/>
      <c r="K48" s="23"/>
    </row>
    <row r="49" spans="1:11">
      <c r="A49" s="23"/>
      <c r="B49" s="23"/>
      <c r="C49" s="23"/>
      <c r="D49" s="23"/>
      <c r="E49" s="23"/>
      <c r="F49" s="23"/>
      <c r="G49" s="23"/>
      <c r="H49" s="45"/>
      <c r="I49" s="45"/>
      <c r="J49" s="23"/>
      <c r="K49" s="23"/>
    </row>
    <row r="50" spans="1:11">
      <c r="A50" s="23"/>
      <c r="B50" s="23"/>
      <c r="C50" s="23"/>
      <c r="D50" s="23"/>
      <c r="E50" s="23"/>
      <c r="F50" s="23"/>
      <c r="G50" s="23"/>
      <c r="H50" s="45"/>
      <c r="I50" s="45"/>
      <c r="J50" s="23"/>
      <c r="K50" s="23"/>
    </row>
    <row r="51" spans="1:11">
      <c r="A51" s="23"/>
      <c r="B51" s="23"/>
      <c r="C51" s="23"/>
      <c r="D51" s="23"/>
      <c r="E51" s="23"/>
      <c r="F51" s="23"/>
      <c r="G51" s="23"/>
      <c r="H51" s="45"/>
      <c r="I51" s="45"/>
      <c r="J51" s="23"/>
      <c r="K51" s="23"/>
    </row>
    <row r="52" spans="1:11">
      <c r="A52" s="23"/>
      <c r="B52" s="23"/>
      <c r="C52" s="23"/>
      <c r="D52" s="23"/>
      <c r="E52" s="23"/>
      <c r="F52" s="23"/>
      <c r="G52" s="23"/>
      <c r="H52" s="45"/>
      <c r="I52" s="45"/>
      <c r="J52" s="23"/>
      <c r="K52" s="23"/>
    </row>
    <row r="53" spans="1:11">
      <c r="A53" s="23"/>
      <c r="B53" s="23"/>
      <c r="C53" s="23"/>
      <c r="D53" s="23"/>
      <c r="E53" s="23"/>
      <c r="F53" s="23"/>
      <c r="G53" s="23"/>
      <c r="H53" s="45"/>
      <c r="I53" s="45"/>
      <c r="J53" s="23"/>
      <c r="K53" s="23"/>
    </row>
    <row r="54" spans="1:11">
      <c r="A54" s="23"/>
      <c r="B54" s="23"/>
      <c r="C54" s="23"/>
      <c r="D54" s="23"/>
      <c r="E54" s="23"/>
      <c r="F54" s="23"/>
      <c r="G54" s="23"/>
      <c r="H54" s="45"/>
      <c r="I54" s="45"/>
      <c r="J54" s="23"/>
      <c r="K54" s="23"/>
    </row>
    <row r="55" spans="1:11">
      <c r="A55" s="23"/>
      <c r="B55" s="23"/>
      <c r="C55" s="23"/>
      <c r="D55" s="23"/>
      <c r="E55" s="23"/>
      <c r="F55" s="23"/>
      <c r="G55" s="23"/>
      <c r="H55" s="45"/>
      <c r="I55" s="45"/>
      <c r="J55" s="23"/>
      <c r="K55" s="23"/>
    </row>
    <row r="56" spans="1:11">
      <c r="A56" s="23"/>
      <c r="B56" s="23"/>
      <c r="C56" s="23"/>
      <c r="D56" s="23"/>
      <c r="E56" s="23"/>
      <c r="F56" s="23"/>
      <c r="G56" s="23"/>
      <c r="H56" s="45"/>
      <c r="I56" s="45"/>
      <c r="J56" s="23"/>
      <c r="K56" s="23"/>
    </row>
    <row r="57" spans="1:11">
      <c r="A57" s="23"/>
      <c r="B57" s="23"/>
      <c r="C57" s="23"/>
      <c r="D57" s="23"/>
      <c r="E57" s="23"/>
      <c r="F57" s="23"/>
      <c r="G57" s="23"/>
      <c r="H57" s="45"/>
      <c r="I57" s="45"/>
      <c r="J57" s="23"/>
      <c r="K57" s="23"/>
    </row>
    <row r="58" spans="1:11">
      <c r="A58" s="23"/>
      <c r="B58" s="23"/>
      <c r="C58" s="23"/>
      <c r="D58" s="23"/>
      <c r="E58" s="23"/>
      <c r="F58" s="23"/>
      <c r="G58" s="23"/>
      <c r="H58" s="45"/>
      <c r="I58" s="45"/>
      <c r="J58" s="23"/>
      <c r="K58" s="23"/>
    </row>
    <row r="59" spans="1:11">
      <c r="A59" s="23"/>
      <c r="B59" s="23"/>
      <c r="C59" s="23"/>
      <c r="D59" s="23"/>
      <c r="E59" s="23"/>
      <c r="F59" s="23"/>
      <c r="G59" s="23"/>
      <c r="H59" s="45"/>
      <c r="I59" s="45"/>
      <c r="J59" s="23"/>
      <c r="K59" s="23"/>
    </row>
    <row r="60" spans="1:11">
      <c r="A60" s="23"/>
      <c r="B60" s="23"/>
      <c r="C60" s="23"/>
      <c r="D60" s="23"/>
      <c r="E60" s="23"/>
      <c r="F60" s="23"/>
      <c r="G60" s="23"/>
      <c r="H60" s="45"/>
      <c r="I60" s="45"/>
      <c r="J60" s="23"/>
      <c r="K60" s="23"/>
    </row>
    <row r="61" spans="1:11">
      <c r="A61" s="23"/>
      <c r="B61" s="23"/>
      <c r="C61" s="23"/>
      <c r="D61" s="23"/>
      <c r="E61" s="23"/>
      <c r="F61" s="23"/>
      <c r="G61" s="23"/>
      <c r="H61" s="45"/>
      <c r="I61" s="45"/>
      <c r="J61" s="23"/>
      <c r="K61" s="23"/>
    </row>
    <row r="62" spans="1:11">
      <c r="A62" s="23"/>
      <c r="B62" s="23"/>
      <c r="C62" s="23"/>
      <c r="D62" s="23"/>
      <c r="E62" s="23"/>
      <c r="F62" s="23"/>
      <c r="G62" s="23"/>
      <c r="H62" s="45"/>
      <c r="I62" s="45"/>
      <c r="J62" s="23"/>
      <c r="K62" s="23"/>
    </row>
    <row r="63" spans="1:11">
      <c r="A63" s="23"/>
      <c r="B63" s="23"/>
      <c r="C63" s="23"/>
      <c r="D63" s="23"/>
      <c r="E63" s="23"/>
      <c r="F63" s="23"/>
      <c r="G63" s="23"/>
      <c r="H63" s="45"/>
      <c r="I63" s="45"/>
      <c r="J63" s="23"/>
      <c r="K63" s="23"/>
    </row>
    <row r="64" spans="1:11">
      <c r="A64" s="23"/>
      <c r="B64" s="23"/>
      <c r="C64" s="23"/>
      <c r="D64" s="23"/>
      <c r="E64" s="23"/>
      <c r="F64" s="23"/>
      <c r="G64" s="23"/>
      <c r="H64" s="45"/>
      <c r="I64" s="45"/>
      <c r="J64" s="23"/>
      <c r="K64" s="23"/>
    </row>
    <row r="65" spans="1:11">
      <c r="A65" s="23"/>
      <c r="B65" s="23"/>
      <c r="C65" s="23"/>
      <c r="D65" s="23"/>
      <c r="E65" s="23"/>
      <c r="F65" s="23"/>
      <c r="G65" s="23"/>
      <c r="H65" s="45"/>
      <c r="I65" s="45"/>
      <c r="J65" s="23"/>
      <c r="K65" s="23"/>
    </row>
    <row r="66" spans="1:11">
      <c r="A66" s="23"/>
      <c r="B66" s="23"/>
      <c r="C66" s="23"/>
      <c r="D66" s="23"/>
      <c r="E66" s="23"/>
      <c r="F66" s="23"/>
      <c r="G66" s="23"/>
      <c r="H66" s="45"/>
      <c r="I66" s="45"/>
      <c r="J66" s="23"/>
      <c r="K66" s="23"/>
    </row>
    <row r="67" spans="1:11">
      <c r="A67" s="23"/>
      <c r="B67" s="23"/>
      <c r="C67" s="23"/>
      <c r="D67" s="23"/>
      <c r="E67" s="23"/>
      <c r="F67" s="23"/>
      <c r="G67" s="23"/>
      <c r="H67" s="45"/>
      <c r="I67" s="45"/>
      <c r="J67" s="23"/>
      <c r="K67" s="23"/>
    </row>
    <row r="68" spans="1:11">
      <c r="A68" s="23"/>
      <c r="B68" s="23"/>
      <c r="C68" s="23"/>
      <c r="D68" s="23"/>
      <c r="E68" s="23"/>
      <c r="F68" s="23"/>
      <c r="G68" s="23"/>
      <c r="H68" s="45"/>
      <c r="I68" s="45"/>
      <c r="J68" s="23"/>
      <c r="K68" s="23"/>
    </row>
    <row r="69" spans="1:11">
      <c r="A69" s="23"/>
      <c r="B69" s="23"/>
      <c r="C69" s="23"/>
      <c r="D69" s="23"/>
      <c r="E69" s="23"/>
      <c r="F69" s="23"/>
      <c r="G69" s="23"/>
      <c r="H69" s="45"/>
      <c r="I69" s="45"/>
      <c r="J69" s="23"/>
      <c r="K69" s="23"/>
    </row>
    <row r="70" spans="1:11">
      <c r="A70" s="23"/>
      <c r="B70" s="23"/>
      <c r="C70" s="23"/>
      <c r="D70" s="23"/>
      <c r="E70" s="23"/>
      <c r="F70" s="23"/>
      <c r="G70" s="23"/>
      <c r="H70" s="45"/>
      <c r="I70" s="45"/>
      <c r="J70" s="23"/>
      <c r="K70" s="23"/>
    </row>
    <row r="71" spans="1:11">
      <c r="A71" s="23"/>
      <c r="B71" s="23"/>
      <c r="C71" s="23"/>
      <c r="D71" s="23"/>
      <c r="E71" s="23"/>
      <c r="F71" s="23"/>
      <c r="G71" s="23"/>
      <c r="H71" s="45"/>
      <c r="I71" s="45"/>
      <c r="J71" s="23"/>
      <c r="K71" s="23"/>
    </row>
    <row r="72" spans="1:11">
      <c r="A72" s="23"/>
      <c r="B72" s="23"/>
      <c r="C72" s="23"/>
      <c r="D72" s="23"/>
      <c r="E72" s="23"/>
      <c r="F72" s="23"/>
      <c r="G72" s="23"/>
      <c r="H72" s="45"/>
      <c r="I72" s="45"/>
      <c r="J72" s="23"/>
      <c r="K72" s="23"/>
    </row>
    <row r="73" spans="1:11">
      <c r="A73" s="23"/>
      <c r="B73" s="23"/>
      <c r="C73" s="23"/>
      <c r="D73" s="23"/>
      <c r="E73" s="23"/>
      <c r="F73" s="23"/>
      <c r="G73" s="23"/>
      <c r="H73" s="45"/>
      <c r="I73" s="45"/>
      <c r="J73" s="23"/>
      <c r="K73" s="23"/>
    </row>
    <row r="74" spans="1:11">
      <c r="A74" s="23"/>
      <c r="B74" s="23"/>
      <c r="C74" s="23"/>
      <c r="D74" s="23"/>
      <c r="E74" s="23"/>
      <c r="F74" s="23"/>
      <c r="G74" s="23"/>
      <c r="H74" s="45"/>
      <c r="I74" s="45"/>
      <c r="J74" s="23"/>
      <c r="K74" s="23"/>
    </row>
    <row r="75" spans="1:11">
      <c r="A75" s="23"/>
      <c r="B75" s="23"/>
      <c r="C75" s="23"/>
      <c r="D75" s="23"/>
      <c r="E75" s="23"/>
      <c r="F75" s="23"/>
      <c r="G75" s="23"/>
      <c r="H75" s="45"/>
      <c r="I75" s="45"/>
      <c r="J75" s="23"/>
      <c r="K75" s="23"/>
    </row>
    <row r="76" spans="1:11">
      <c r="A76" s="23"/>
      <c r="B76" s="23"/>
      <c r="C76" s="23"/>
      <c r="D76" s="23"/>
      <c r="E76" s="23"/>
      <c r="F76" s="23"/>
      <c r="G76" s="23"/>
      <c r="H76" s="45"/>
      <c r="I76" s="45"/>
      <c r="J76" s="23"/>
      <c r="K76" s="23"/>
    </row>
    <row r="77" spans="1:11">
      <c r="A77" s="23"/>
      <c r="B77" s="23"/>
      <c r="C77" s="23"/>
      <c r="D77" s="23"/>
      <c r="E77" s="23"/>
      <c r="F77" s="23"/>
      <c r="G77" s="23"/>
      <c r="H77" s="45"/>
      <c r="I77" s="45"/>
      <c r="J77" s="23"/>
      <c r="K77" s="23"/>
    </row>
    <row r="78" spans="1:11">
      <c r="A78" s="23"/>
      <c r="B78" s="23"/>
      <c r="C78" s="23"/>
      <c r="D78" s="23"/>
      <c r="E78" s="23"/>
      <c r="F78" s="23"/>
      <c r="G78" s="23"/>
      <c r="H78" s="45"/>
      <c r="I78" s="45"/>
      <c r="J78" s="23"/>
      <c r="K78" s="23"/>
    </row>
    <row r="79" spans="1:11">
      <c r="A79" s="23"/>
      <c r="B79" s="23"/>
      <c r="C79" s="23"/>
      <c r="D79" s="23"/>
      <c r="E79" s="23"/>
      <c r="F79" s="23"/>
      <c r="G79" s="23"/>
      <c r="H79" s="45"/>
      <c r="I79" s="45"/>
      <c r="J79" s="23"/>
      <c r="K79" s="23"/>
    </row>
    <row r="80" spans="1:11">
      <c r="A80" s="23"/>
      <c r="B80" s="23"/>
      <c r="C80" s="23"/>
      <c r="D80" s="23"/>
      <c r="E80" s="23"/>
      <c r="F80" s="23"/>
      <c r="G80" s="23"/>
      <c r="H80" s="45"/>
      <c r="I80" s="45"/>
      <c r="J80" s="23"/>
      <c r="K80" s="23"/>
    </row>
    <row r="81" spans="1:11">
      <c r="A81" s="23"/>
      <c r="B81" s="23"/>
      <c r="C81" s="23"/>
      <c r="D81" s="23"/>
      <c r="E81" s="23"/>
      <c r="F81" s="23"/>
      <c r="G81" s="23"/>
      <c r="H81" s="45"/>
      <c r="I81" s="45"/>
      <c r="J81" s="23"/>
      <c r="K81" s="23"/>
    </row>
    <row r="82" spans="1:11">
      <c r="A82" s="23"/>
      <c r="B82" s="23"/>
      <c r="C82" s="23"/>
      <c r="D82" s="23"/>
      <c r="E82" s="23"/>
      <c r="F82" s="23"/>
      <c r="G82" s="23"/>
      <c r="H82" s="45"/>
      <c r="I82" s="45"/>
      <c r="J82" s="23"/>
      <c r="K82" s="23"/>
    </row>
    <row r="83" spans="1:11">
      <c r="A83" s="23"/>
      <c r="B83" s="23"/>
      <c r="C83" s="23"/>
      <c r="D83" s="23"/>
      <c r="E83" s="23"/>
      <c r="F83" s="23"/>
      <c r="G83" s="23"/>
      <c r="H83" s="45"/>
      <c r="I83" s="45"/>
      <c r="J83" s="23"/>
      <c r="K83" s="23"/>
    </row>
    <row r="84" spans="1:11">
      <c r="A84" s="23"/>
      <c r="B84" s="23"/>
      <c r="C84" s="23"/>
      <c r="D84" s="23"/>
      <c r="E84" s="23"/>
      <c r="F84" s="23"/>
      <c r="G84" s="23"/>
      <c r="H84" s="45"/>
      <c r="I84" s="45"/>
      <c r="J84" s="23"/>
      <c r="K84" s="23"/>
    </row>
    <row r="85" spans="1:11">
      <c r="A85" s="23"/>
      <c r="B85" s="23"/>
      <c r="C85" s="23"/>
      <c r="D85" s="23"/>
      <c r="E85" s="23"/>
      <c r="F85" s="23"/>
      <c r="G85" s="23"/>
      <c r="H85" s="45"/>
      <c r="I85" s="45"/>
      <c r="J85" s="23"/>
      <c r="K85" s="23"/>
    </row>
    <row r="86" spans="1:11">
      <c r="A86" s="23"/>
      <c r="B86" s="23"/>
      <c r="C86" s="23"/>
      <c r="D86" s="23"/>
      <c r="E86" s="23"/>
      <c r="F86" s="23"/>
      <c r="G86" s="23"/>
      <c r="H86" s="45"/>
      <c r="I86" s="45"/>
      <c r="J86" s="23"/>
      <c r="K86" s="23"/>
    </row>
    <row r="87" spans="1:11">
      <c r="A87" s="23"/>
      <c r="B87" s="23"/>
      <c r="C87" s="23"/>
      <c r="D87" s="23"/>
      <c r="E87" s="23"/>
      <c r="F87" s="23"/>
      <c r="G87" s="23"/>
      <c r="H87" s="45"/>
      <c r="I87" s="45"/>
      <c r="J87" s="23"/>
      <c r="K87" s="23"/>
    </row>
    <row r="88" spans="1:11">
      <c r="A88" s="23"/>
      <c r="B88" s="23"/>
      <c r="C88" s="23"/>
      <c r="D88" s="23"/>
      <c r="E88" s="23"/>
      <c r="F88" s="23"/>
      <c r="G88" s="23"/>
      <c r="H88" s="45"/>
      <c r="I88" s="45"/>
      <c r="J88" s="23"/>
      <c r="K88" s="23"/>
    </row>
    <row r="89" spans="1:11">
      <c r="A89" s="23"/>
      <c r="B89" s="23"/>
      <c r="C89" s="23"/>
      <c r="D89" s="23"/>
      <c r="E89" s="23"/>
      <c r="F89" s="23"/>
      <c r="G89" s="23"/>
      <c r="H89" s="45"/>
      <c r="I89" s="45"/>
      <c r="J89" s="23"/>
      <c r="K89" s="23"/>
    </row>
    <row r="90" spans="1:11">
      <c r="A90" s="23"/>
      <c r="B90" s="23"/>
      <c r="C90" s="23"/>
      <c r="D90" s="23"/>
      <c r="E90" s="23"/>
      <c r="F90" s="23"/>
      <c r="G90" s="23"/>
      <c r="H90" s="45"/>
      <c r="I90" s="45"/>
      <c r="J90" s="23"/>
      <c r="K90" s="23"/>
    </row>
    <row r="91" spans="1:11">
      <c r="A91" s="23"/>
      <c r="B91" s="23"/>
      <c r="C91" s="23"/>
      <c r="D91" s="23"/>
      <c r="E91" s="23"/>
      <c r="F91" s="23"/>
      <c r="G91" s="23"/>
      <c r="H91" s="45"/>
      <c r="I91" s="45"/>
      <c r="J91" s="23"/>
      <c r="K91" s="23"/>
    </row>
    <row r="92" spans="1:11">
      <c r="A92" s="23"/>
      <c r="B92" s="23"/>
      <c r="C92" s="23"/>
      <c r="D92" s="23"/>
      <c r="E92" s="23"/>
      <c r="F92" s="23"/>
      <c r="G92" s="23"/>
      <c r="H92" s="45"/>
      <c r="I92" s="45"/>
      <c r="J92" s="23"/>
      <c r="K92" s="23"/>
    </row>
    <row r="93" spans="1:11">
      <c r="A93" s="23"/>
      <c r="B93" s="23"/>
      <c r="C93" s="23"/>
      <c r="D93" s="23"/>
      <c r="E93" s="23"/>
      <c r="F93" s="23"/>
      <c r="G93" s="23"/>
      <c r="H93" s="45"/>
      <c r="I93" s="45"/>
      <c r="J93" s="23"/>
      <c r="K93" s="23"/>
    </row>
    <row r="94" spans="1:11">
      <c r="A94" s="23"/>
      <c r="B94" s="23"/>
      <c r="C94" s="23"/>
      <c r="D94" s="23"/>
      <c r="E94" s="23"/>
      <c r="F94" s="23"/>
      <c r="G94" s="23"/>
      <c r="H94" s="45"/>
      <c r="I94" s="45"/>
      <c r="J94" s="23"/>
      <c r="K94" s="23"/>
    </row>
    <row r="95" spans="1:11">
      <c r="A95" s="23"/>
      <c r="B95" s="23"/>
      <c r="C95" s="23"/>
      <c r="D95" s="23"/>
      <c r="E95" s="23"/>
      <c r="F95" s="23"/>
      <c r="G95" s="23"/>
      <c r="H95" s="45"/>
      <c r="I95" s="45"/>
      <c r="J95" s="23"/>
      <c r="K95" s="23"/>
    </row>
    <row r="96" spans="1:11">
      <c r="A96" s="23"/>
      <c r="B96" s="23"/>
      <c r="C96" s="23"/>
      <c r="D96" s="23"/>
      <c r="E96" s="23"/>
      <c r="F96" s="23"/>
      <c r="G96" s="23"/>
      <c r="H96" s="45"/>
      <c r="I96" s="45"/>
      <c r="J96" s="23"/>
      <c r="K96" s="23"/>
    </row>
    <row r="97" spans="1:11">
      <c r="A97" s="23"/>
      <c r="B97" s="23"/>
      <c r="C97" s="23"/>
      <c r="D97" s="23"/>
      <c r="E97" s="23"/>
      <c r="F97" s="23"/>
      <c r="G97" s="23"/>
      <c r="H97" s="45"/>
      <c r="I97" s="45"/>
      <c r="J97" s="23"/>
      <c r="K97" s="23"/>
    </row>
    <row r="98" spans="1:11">
      <c r="A98" s="23"/>
      <c r="B98" s="23"/>
      <c r="C98" s="23"/>
      <c r="D98" s="23"/>
      <c r="E98" s="23"/>
      <c r="F98" s="23"/>
      <c r="G98" s="23"/>
      <c r="H98" s="45"/>
      <c r="I98" s="45"/>
      <c r="J98" s="23"/>
      <c r="K98" s="23"/>
    </row>
    <row r="99" spans="1:11">
      <c r="A99" s="23"/>
      <c r="B99" s="23"/>
      <c r="C99" s="23"/>
      <c r="D99" s="23"/>
      <c r="E99" s="23"/>
      <c r="F99" s="23"/>
      <c r="G99" s="23"/>
      <c r="H99" s="45"/>
      <c r="I99" s="45"/>
      <c r="J99" s="23"/>
      <c r="K99" s="23"/>
    </row>
    <row r="100" spans="1:11">
      <c r="A100" s="23"/>
      <c r="B100" s="23"/>
      <c r="C100" s="23"/>
      <c r="D100" s="23"/>
      <c r="E100" s="23"/>
      <c r="F100" s="23"/>
      <c r="G100" s="23"/>
      <c r="H100" s="45"/>
      <c r="I100" s="45"/>
      <c r="J100" s="23"/>
      <c r="K100" s="23"/>
    </row>
    <row r="101" spans="1:11">
      <c r="A101" s="23"/>
      <c r="B101" s="23"/>
      <c r="C101" s="23"/>
      <c r="D101" s="23"/>
      <c r="E101" s="23"/>
      <c r="F101" s="23"/>
      <c r="G101" s="23"/>
      <c r="H101" s="45"/>
      <c r="I101" s="45"/>
      <c r="J101" s="23"/>
      <c r="K101" s="23"/>
    </row>
    <row r="102" spans="1:11">
      <c r="A102" s="23"/>
      <c r="B102" s="23"/>
      <c r="C102" s="23"/>
      <c r="D102" s="23"/>
      <c r="E102" s="23"/>
      <c r="F102" s="23"/>
      <c r="G102" s="23"/>
      <c r="H102" s="45"/>
      <c r="I102" s="45"/>
      <c r="J102" s="23"/>
      <c r="K102" s="23"/>
    </row>
    <row r="103" spans="1:11">
      <c r="A103" s="23"/>
      <c r="B103" s="23"/>
      <c r="C103" s="23"/>
      <c r="D103" s="23"/>
      <c r="E103" s="23"/>
      <c r="F103" s="23"/>
      <c r="G103" s="23"/>
      <c r="H103" s="45"/>
      <c r="I103" s="45"/>
      <c r="J103" s="23"/>
      <c r="K103" s="23"/>
    </row>
    <row r="104" spans="1:11">
      <c r="A104" s="23"/>
      <c r="B104" s="23"/>
      <c r="C104" s="23"/>
      <c r="D104" s="23"/>
      <c r="E104" s="23"/>
      <c r="F104" s="23"/>
      <c r="G104" s="23"/>
      <c r="H104" s="45"/>
      <c r="I104" s="45"/>
      <c r="J104" s="23"/>
      <c r="K104" s="23"/>
    </row>
    <row r="105" spans="1:11">
      <c r="A105" s="23"/>
      <c r="B105" s="23"/>
      <c r="C105" s="23"/>
      <c r="D105" s="23"/>
      <c r="E105" s="23"/>
      <c r="F105" s="23"/>
      <c r="G105" s="23"/>
      <c r="H105" s="45"/>
      <c r="I105" s="45"/>
      <c r="J105" s="23"/>
      <c r="K105" s="23"/>
    </row>
    <row r="106" spans="1:11">
      <c r="A106" s="23"/>
      <c r="B106" s="23"/>
      <c r="C106" s="23"/>
      <c r="D106" s="23"/>
      <c r="E106" s="23"/>
      <c r="F106" s="23"/>
      <c r="G106" s="23"/>
      <c r="H106" s="45"/>
      <c r="I106" s="45"/>
      <c r="J106" s="23"/>
      <c r="K106" s="23"/>
    </row>
    <row r="107" spans="1:11">
      <c r="A107" s="23"/>
      <c r="B107" s="23"/>
      <c r="C107" s="23"/>
      <c r="D107" s="23"/>
      <c r="E107" s="23"/>
      <c r="F107" s="23"/>
      <c r="G107" s="23"/>
      <c r="H107" s="45"/>
      <c r="I107" s="45"/>
      <c r="J107" s="23"/>
      <c r="K107" s="23"/>
    </row>
    <row r="108" spans="1:11">
      <c r="A108" s="23"/>
      <c r="B108" s="23"/>
      <c r="C108" s="23"/>
      <c r="D108" s="23"/>
      <c r="E108" s="23"/>
      <c r="F108" s="23"/>
      <c r="G108" s="23"/>
      <c r="H108" s="45"/>
      <c r="I108" s="45"/>
      <c r="J108" s="23"/>
      <c r="K108" s="23"/>
    </row>
    <row r="109" spans="1:11">
      <c r="A109" s="23"/>
      <c r="B109" s="23"/>
      <c r="C109" s="23"/>
      <c r="D109" s="23"/>
      <c r="E109" s="23"/>
      <c r="F109" s="23"/>
      <c r="G109" s="23"/>
      <c r="H109" s="45"/>
      <c r="I109" s="45"/>
      <c r="J109" s="23"/>
      <c r="K109" s="23"/>
    </row>
    <row r="110" spans="1:11">
      <c r="A110" s="23"/>
      <c r="B110" s="23"/>
      <c r="C110" s="23"/>
      <c r="D110" s="23"/>
      <c r="E110" s="23"/>
      <c r="F110" s="23"/>
      <c r="G110" s="23"/>
      <c r="H110" s="45"/>
      <c r="I110" s="45"/>
      <c r="J110" s="23"/>
      <c r="K110" s="23"/>
    </row>
    <row r="111" spans="1:11">
      <c r="A111" s="23"/>
      <c r="B111" s="23"/>
      <c r="C111" s="23"/>
      <c r="D111" s="23"/>
      <c r="E111" s="23"/>
      <c r="F111" s="23"/>
      <c r="G111" s="23"/>
      <c r="H111" s="45"/>
      <c r="I111" s="45"/>
      <c r="J111" s="23"/>
      <c r="K111" s="23"/>
    </row>
    <row r="112" spans="1:11">
      <c r="A112" s="23"/>
      <c r="B112" s="23"/>
      <c r="C112" s="23"/>
      <c r="D112" s="23"/>
      <c r="E112" s="23"/>
      <c r="F112" s="23"/>
      <c r="G112" s="23"/>
      <c r="H112" s="45"/>
      <c r="I112" s="45"/>
      <c r="J112" s="23"/>
      <c r="K112" s="23"/>
    </row>
    <row r="113" spans="1:11">
      <c r="A113" s="23"/>
      <c r="B113" s="23"/>
      <c r="C113" s="23"/>
      <c r="D113" s="23"/>
      <c r="E113" s="23"/>
      <c r="F113" s="23"/>
      <c r="G113" s="23"/>
      <c r="H113" s="45"/>
      <c r="I113" s="45"/>
      <c r="J113" s="23"/>
      <c r="K113" s="23"/>
    </row>
    <row r="114" spans="1:11">
      <c r="A114" s="23"/>
      <c r="B114" s="23"/>
      <c r="C114" s="23"/>
      <c r="D114" s="23"/>
      <c r="E114" s="23"/>
      <c r="F114" s="23"/>
      <c r="G114" s="23"/>
      <c r="H114" s="45"/>
      <c r="I114" s="45"/>
      <c r="J114" s="23"/>
      <c r="K114" s="23"/>
    </row>
    <row r="115" spans="1:11">
      <c r="A115" s="23"/>
      <c r="B115" s="23"/>
      <c r="C115" s="23"/>
      <c r="D115" s="23"/>
      <c r="E115" s="23"/>
      <c r="F115" s="23"/>
      <c r="G115" s="23"/>
      <c r="H115" s="45"/>
      <c r="I115" s="45"/>
      <c r="J115" s="23"/>
      <c r="K115" s="23"/>
    </row>
    <row r="116" spans="1:11">
      <c r="A116" s="23"/>
      <c r="B116" s="23"/>
      <c r="C116" s="23"/>
      <c r="D116" s="23"/>
      <c r="E116" s="23"/>
      <c r="F116" s="23"/>
      <c r="G116" s="23"/>
      <c r="H116" s="45"/>
      <c r="I116" s="45"/>
      <c r="J116" s="23"/>
      <c r="K116" s="23"/>
    </row>
    <row r="117" spans="1:11">
      <c r="A117" s="23"/>
      <c r="B117" s="23"/>
      <c r="C117" s="23"/>
      <c r="D117" s="23"/>
      <c r="E117" s="23"/>
      <c r="F117" s="23"/>
      <c r="G117" s="23"/>
      <c r="H117" s="45"/>
      <c r="I117" s="45"/>
      <c r="J117" s="23"/>
      <c r="K117" s="23"/>
    </row>
    <row r="118" spans="1:11">
      <c r="A118" s="23"/>
      <c r="B118" s="23"/>
      <c r="C118" s="23"/>
      <c r="D118" s="23"/>
      <c r="E118" s="23"/>
      <c r="F118" s="23"/>
      <c r="G118" s="23"/>
      <c r="H118" s="45"/>
      <c r="I118" s="45"/>
      <c r="J118" s="23"/>
      <c r="K118" s="23"/>
    </row>
    <row r="119" spans="1:11">
      <c r="A119" s="23"/>
      <c r="B119" s="23"/>
      <c r="C119" s="23"/>
      <c r="D119" s="23"/>
      <c r="E119" s="23"/>
      <c r="F119" s="23"/>
      <c r="G119" s="23"/>
      <c r="H119" s="45"/>
      <c r="I119" s="45"/>
      <c r="J119" s="23"/>
      <c r="K119" s="23"/>
    </row>
    <row r="120" spans="1:11">
      <c r="A120" s="23"/>
      <c r="B120" s="23"/>
      <c r="C120" s="23"/>
      <c r="D120" s="23"/>
      <c r="E120" s="23"/>
      <c r="F120" s="23"/>
      <c r="G120" s="23"/>
      <c r="H120" s="45"/>
      <c r="I120" s="45"/>
      <c r="J120" s="23"/>
      <c r="K120" s="23"/>
    </row>
    <row r="121" spans="1:11">
      <c r="A121" s="23"/>
      <c r="B121" s="23"/>
      <c r="C121" s="23"/>
      <c r="D121" s="23"/>
      <c r="E121" s="23"/>
      <c r="F121" s="23"/>
      <c r="G121" s="23"/>
      <c r="H121" s="45"/>
      <c r="I121" s="45"/>
      <c r="J121" s="23"/>
      <c r="K121" s="23"/>
    </row>
    <row r="122" spans="1:11">
      <c r="A122" s="23"/>
      <c r="B122" s="23"/>
      <c r="C122" s="23"/>
      <c r="D122" s="23"/>
      <c r="E122" s="23"/>
      <c r="F122" s="23"/>
      <c r="G122" s="23"/>
      <c r="H122" s="45"/>
      <c r="I122" s="45"/>
      <c r="J122" s="23"/>
      <c r="K122" s="23"/>
    </row>
    <row r="123" spans="1:11">
      <c r="A123" s="23"/>
      <c r="B123" s="23"/>
      <c r="C123" s="23"/>
      <c r="D123" s="23"/>
      <c r="E123" s="23"/>
      <c r="F123" s="23"/>
      <c r="G123" s="23"/>
      <c r="H123" s="45"/>
      <c r="I123" s="45"/>
      <c r="J123" s="23"/>
      <c r="K123" s="23"/>
    </row>
    <row r="124" spans="1:11">
      <c r="A124" s="23"/>
      <c r="B124" s="23"/>
      <c r="C124" s="23"/>
      <c r="D124" s="23"/>
      <c r="E124" s="23"/>
      <c r="F124" s="23"/>
      <c r="G124" s="23"/>
      <c r="H124" s="45"/>
      <c r="I124" s="45"/>
      <c r="J124" s="23"/>
      <c r="K124" s="23"/>
    </row>
    <row r="125" spans="1:11">
      <c r="A125" s="23"/>
      <c r="B125" s="23"/>
      <c r="C125" s="23"/>
      <c r="D125" s="23"/>
      <c r="E125" s="23"/>
      <c r="F125" s="23"/>
      <c r="G125" s="23"/>
      <c r="H125" s="45"/>
      <c r="I125" s="45"/>
      <c r="J125" s="23"/>
      <c r="K125" s="23"/>
    </row>
    <row r="126" spans="1:11">
      <c r="A126" s="23"/>
      <c r="B126" s="23"/>
      <c r="C126" s="23"/>
      <c r="D126" s="23"/>
      <c r="E126" s="23"/>
      <c r="F126" s="23"/>
      <c r="G126" s="23"/>
      <c r="H126" s="45"/>
      <c r="I126" s="45"/>
      <c r="J126" s="23"/>
      <c r="K126" s="23"/>
    </row>
    <row r="127" spans="1:11">
      <c r="A127" s="23"/>
      <c r="B127" s="23"/>
      <c r="C127" s="23"/>
      <c r="D127" s="23"/>
      <c r="E127" s="23"/>
      <c r="F127" s="23"/>
      <c r="G127" s="23"/>
      <c r="H127" s="45"/>
      <c r="I127" s="45"/>
      <c r="J127" s="23"/>
      <c r="K127" s="23"/>
    </row>
    <row r="128" spans="1:11">
      <c r="A128" s="23"/>
      <c r="B128" s="23"/>
      <c r="C128" s="23"/>
      <c r="D128" s="23"/>
      <c r="E128" s="23"/>
      <c r="F128" s="23"/>
      <c r="G128" s="23"/>
      <c r="H128" s="45"/>
      <c r="I128" s="45"/>
      <c r="J128" s="23"/>
      <c r="K128" s="23"/>
    </row>
    <row r="129" spans="1:11">
      <c r="A129" s="23"/>
      <c r="B129" s="23"/>
      <c r="C129" s="23"/>
      <c r="D129" s="23"/>
      <c r="E129" s="23"/>
      <c r="F129" s="23"/>
      <c r="G129" s="23"/>
      <c r="H129" s="45"/>
      <c r="I129" s="45"/>
      <c r="J129" s="23"/>
      <c r="K129" s="23"/>
    </row>
    <row r="130" spans="1:11">
      <c r="A130" s="23"/>
      <c r="B130" s="23"/>
      <c r="C130" s="23"/>
      <c r="D130" s="23"/>
      <c r="E130" s="23"/>
      <c r="F130" s="23"/>
      <c r="G130" s="23"/>
      <c r="H130" s="45"/>
      <c r="I130" s="45"/>
      <c r="J130" s="23"/>
      <c r="K130" s="23"/>
    </row>
    <row r="131" spans="1:11">
      <c r="A131" s="23"/>
      <c r="B131" s="23"/>
      <c r="C131" s="23"/>
      <c r="D131" s="23"/>
      <c r="E131" s="23"/>
      <c r="F131" s="23"/>
      <c r="G131" s="23"/>
      <c r="H131" s="45"/>
      <c r="I131" s="45"/>
      <c r="J131" s="23"/>
      <c r="K131" s="23"/>
    </row>
    <row r="132" spans="1:11">
      <c r="A132" s="23"/>
      <c r="B132" s="23"/>
      <c r="C132" s="23"/>
      <c r="D132" s="23"/>
      <c r="E132" s="23"/>
      <c r="F132" s="23"/>
      <c r="G132" s="23"/>
      <c r="H132" s="45"/>
      <c r="I132" s="45"/>
      <c r="J132" s="23"/>
      <c r="K132" s="23"/>
    </row>
    <row r="133" spans="1:11">
      <c r="A133" s="23"/>
      <c r="B133" s="23"/>
      <c r="C133" s="23"/>
      <c r="D133" s="23"/>
      <c r="E133" s="23"/>
      <c r="F133" s="23"/>
      <c r="G133" s="23"/>
      <c r="H133" s="45"/>
      <c r="I133" s="45"/>
      <c r="J133" s="23"/>
      <c r="K133" s="23"/>
    </row>
    <row r="134" spans="1:11">
      <c r="A134" s="23"/>
      <c r="B134" s="23"/>
      <c r="C134" s="23"/>
      <c r="D134" s="23"/>
      <c r="E134" s="23"/>
      <c r="F134" s="23"/>
      <c r="G134" s="23"/>
      <c r="H134" s="45"/>
      <c r="I134" s="45"/>
      <c r="J134" s="23"/>
      <c r="K134" s="23"/>
    </row>
    <row r="135" spans="1:11">
      <c r="A135" s="23"/>
      <c r="B135" s="23"/>
      <c r="C135" s="23"/>
      <c r="D135" s="23"/>
      <c r="E135" s="23"/>
      <c r="F135" s="23"/>
      <c r="G135" s="23"/>
      <c r="H135" s="45"/>
      <c r="I135" s="45"/>
      <c r="J135" s="23"/>
      <c r="K135" s="23"/>
    </row>
    <row r="136" spans="1:11">
      <c r="A136" s="23"/>
      <c r="B136" s="23"/>
      <c r="C136" s="23"/>
      <c r="D136" s="23"/>
      <c r="E136" s="23"/>
      <c r="F136" s="23"/>
      <c r="G136" s="23"/>
      <c r="H136" s="45"/>
      <c r="I136" s="45"/>
      <c r="J136" s="23"/>
      <c r="K136" s="23"/>
    </row>
    <row r="137" spans="1:11">
      <c r="A137" s="23"/>
      <c r="B137" s="23"/>
      <c r="C137" s="23"/>
      <c r="D137" s="23"/>
      <c r="E137" s="23"/>
      <c r="F137" s="23"/>
      <c r="G137" s="23"/>
      <c r="H137" s="45"/>
      <c r="I137" s="45"/>
      <c r="J137" s="23"/>
      <c r="K137" s="23"/>
    </row>
    <row r="138" spans="1:11">
      <c r="A138" s="23"/>
      <c r="B138" s="23"/>
      <c r="C138" s="23"/>
      <c r="D138" s="23"/>
      <c r="E138" s="23"/>
      <c r="F138" s="23"/>
      <c r="G138" s="23"/>
      <c r="H138" s="45"/>
      <c r="I138" s="45"/>
      <c r="J138" s="23"/>
      <c r="K138" s="23"/>
    </row>
    <row r="139" spans="1:11">
      <c r="A139" s="23"/>
      <c r="B139" s="23"/>
      <c r="C139" s="23"/>
      <c r="D139" s="23"/>
      <c r="E139" s="23"/>
      <c r="F139" s="23"/>
      <c r="G139" s="23"/>
      <c r="H139" s="45"/>
      <c r="I139" s="45"/>
      <c r="J139" s="23"/>
      <c r="K139" s="23"/>
    </row>
    <row r="140" spans="1:11">
      <c r="A140" s="23"/>
      <c r="B140" s="23"/>
      <c r="C140" s="23"/>
      <c r="D140" s="23"/>
      <c r="E140" s="23"/>
      <c r="F140" s="23"/>
      <c r="G140" s="23"/>
      <c r="H140" s="45"/>
      <c r="I140" s="45"/>
      <c r="J140" s="23"/>
      <c r="K140" s="23"/>
    </row>
    <row r="141" spans="1:11">
      <c r="A141" s="23"/>
      <c r="B141" s="23"/>
      <c r="C141" s="23"/>
      <c r="D141" s="23"/>
      <c r="E141" s="23"/>
      <c r="F141" s="23"/>
      <c r="G141" s="23"/>
      <c r="H141" s="45"/>
      <c r="I141" s="45"/>
      <c r="J141" s="23"/>
      <c r="K141" s="23"/>
    </row>
    <row r="142" spans="1:11">
      <c r="A142" s="23"/>
      <c r="B142" s="23"/>
      <c r="C142" s="23"/>
      <c r="D142" s="23"/>
      <c r="E142" s="23"/>
      <c r="F142" s="23"/>
      <c r="G142" s="23"/>
      <c r="H142" s="45"/>
      <c r="I142" s="45"/>
      <c r="J142" s="23"/>
      <c r="K142" s="23"/>
    </row>
    <row r="143" spans="1:11">
      <c r="A143" s="23"/>
      <c r="B143" s="23"/>
      <c r="C143" s="23"/>
      <c r="D143" s="23"/>
      <c r="E143" s="23"/>
      <c r="F143" s="23"/>
      <c r="G143" s="23"/>
      <c r="H143" s="45"/>
      <c r="I143" s="45"/>
      <c r="J143" s="23"/>
      <c r="K143" s="23"/>
    </row>
    <row r="144" spans="1:11">
      <c r="A144" s="23"/>
      <c r="B144" s="23"/>
      <c r="C144" s="23"/>
      <c r="D144" s="23"/>
      <c r="E144" s="23"/>
      <c r="F144" s="23"/>
      <c r="G144" s="23"/>
      <c r="H144" s="45"/>
      <c r="I144" s="45"/>
      <c r="J144" s="23"/>
      <c r="K144" s="23"/>
    </row>
    <row r="145" spans="1:11">
      <c r="A145" s="23"/>
      <c r="B145" s="23"/>
      <c r="C145" s="23"/>
      <c r="D145" s="23"/>
      <c r="E145" s="23"/>
      <c r="F145" s="23"/>
      <c r="G145" s="23"/>
      <c r="H145" s="45"/>
      <c r="I145" s="45"/>
      <c r="J145" s="23"/>
      <c r="K145" s="23"/>
    </row>
    <row r="146" spans="1:11">
      <c r="A146" s="23"/>
      <c r="B146" s="23"/>
      <c r="C146" s="23"/>
      <c r="D146" s="23"/>
      <c r="E146" s="23"/>
      <c r="F146" s="23"/>
      <c r="G146" s="23"/>
      <c r="H146" s="45"/>
      <c r="I146" s="45"/>
      <c r="J146" s="23"/>
      <c r="K146" s="23"/>
    </row>
    <row r="147" spans="1:11">
      <c r="A147" s="23"/>
      <c r="B147" s="23"/>
      <c r="C147" s="23"/>
      <c r="D147" s="23"/>
      <c r="E147" s="23"/>
      <c r="F147" s="23"/>
      <c r="G147" s="23"/>
      <c r="H147" s="45"/>
      <c r="I147" s="45"/>
      <c r="J147" s="23"/>
      <c r="K147" s="23"/>
    </row>
    <row r="148" spans="1:11">
      <c r="A148" s="23"/>
      <c r="B148" s="23"/>
      <c r="C148" s="23"/>
      <c r="D148" s="23"/>
      <c r="E148" s="23"/>
      <c r="F148" s="23"/>
      <c r="G148" s="23"/>
      <c r="H148" s="45"/>
      <c r="I148" s="45"/>
      <c r="J148" s="23"/>
      <c r="K148" s="23"/>
    </row>
    <row r="149" spans="1:11">
      <c r="A149" s="23"/>
      <c r="B149" s="23"/>
      <c r="C149" s="23"/>
      <c r="D149" s="23"/>
      <c r="E149" s="23"/>
      <c r="F149" s="23"/>
      <c r="G149" s="23"/>
      <c r="H149" s="45"/>
      <c r="I149" s="45"/>
      <c r="J149" s="23"/>
      <c r="K149" s="23"/>
    </row>
    <row r="150" spans="1:11">
      <c r="A150" s="23"/>
      <c r="B150" s="23"/>
      <c r="C150" s="23"/>
      <c r="D150" s="23"/>
      <c r="E150" s="23"/>
      <c r="F150" s="23"/>
      <c r="G150" s="23"/>
      <c r="H150" s="45"/>
      <c r="I150" s="45"/>
      <c r="J150" s="23"/>
      <c r="K150" s="23"/>
    </row>
    <row r="151" spans="1:11">
      <c r="A151" s="23"/>
      <c r="B151" s="23"/>
      <c r="C151" s="23"/>
      <c r="D151" s="23"/>
      <c r="E151" s="23"/>
      <c r="F151" s="23"/>
      <c r="G151" s="23"/>
      <c r="H151" s="45"/>
      <c r="I151" s="45"/>
      <c r="J151" s="23"/>
      <c r="K151" s="23"/>
    </row>
    <row r="152" spans="1:11">
      <c r="A152" s="23"/>
      <c r="B152" s="23"/>
      <c r="C152" s="23"/>
      <c r="D152" s="23"/>
      <c r="E152" s="23"/>
      <c r="F152" s="23"/>
      <c r="G152" s="23"/>
      <c r="H152" s="45"/>
      <c r="I152" s="45"/>
      <c r="J152" s="23"/>
      <c r="K152" s="23"/>
    </row>
    <row r="153" spans="1:11">
      <c r="A153" s="23"/>
      <c r="B153" s="23"/>
      <c r="C153" s="23"/>
      <c r="D153" s="23"/>
      <c r="E153" s="23"/>
      <c r="F153" s="23"/>
      <c r="G153" s="23"/>
      <c r="H153" s="45"/>
      <c r="I153" s="45"/>
      <c r="J153" s="23"/>
      <c r="K153" s="23"/>
    </row>
    <row r="154" spans="1:11">
      <c r="A154" s="23"/>
      <c r="B154" s="23"/>
      <c r="C154" s="23"/>
      <c r="D154" s="23"/>
      <c r="E154" s="23"/>
      <c r="F154" s="23"/>
      <c r="G154" s="23"/>
      <c r="H154" s="45"/>
      <c r="I154" s="45"/>
      <c r="J154" s="23"/>
      <c r="K154" s="23"/>
    </row>
    <row r="155" spans="1:11">
      <c r="A155" s="23"/>
      <c r="B155" s="23"/>
      <c r="C155" s="23"/>
      <c r="D155" s="23"/>
      <c r="E155" s="23"/>
      <c r="F155" s="23"/>
      <c r="G155" s="23"/>
      <c r="H155" s="45"/>
      <c r="I155" s="45"/>
      <c r="J155" s="23"/>
      <c r="K155" s="23"/>
    </row>
    <row r="156" spans="1:11">
      <c r="A156" s="23"/>
      <c r="B156" s="23"/>
      <c r="C156" s="23"/>
      <c r="D156" s="23"/>
      <c r="E156" s="23"/>
      <c r="F156" s="23"/>
      <c r="G156" s="23"/>
      <c r="H156" s="45"/>
      <c r="I156" s="45"/>
      <c r="J156" s="23"/>
      <c r="K156" s="23"/>
    </row>
    <row r="157" spans="1:11">
      <c r="A157" s="23"/>
      <c r="B157" s="23"/>
      <c r="C157" s="23"/>
      <c r="D157" s="23"/>
      <c r="E157" s="23"/>
      <c r="F157" s="23"/>
      <c r="G157" s="23"/>
      <c r="H157" s="45"/>
      <c r="I157" s="45"/>
      <c r="J157" s="23"/>
      <c r="K157" s="23"/>
    </row>
    <row r="158" spans="1:11">
      <c r="A158" s="23"/>
      <c r="B158" s="23"/>
      <c r="C158" s="23"/>
      <c r="D158" s="23"/>
      <c r="E158" s="23"/>
      <c r="F158" s="23"/>
      <c r="G158" s="23"/>
      <c r="H158" s="45"/>
      <c r="I158" s="45"/>
      <c r="J158" s="23"/>
      <c r="K158" s="23"/>
    </row>
    <row r="159" spans="1:11">
      <c r="A159" s="23"/>
      <c r="B159" s="23"/>
      <c r="C159" s="23"/>
      <c r="D159" s="23"/>
      <c r="E159" s="23"/>
      <c r="F159" s="23"/>
      <c r="G159" s="23"/>
      <c r="H159" s="45"/>
      <c r="I159" s="45"/>
      <c r="J159" s="23"/>
      <c r="K159" s="23"/>
    </row>
    <row r="160" spans="1:11">
      <c r="A160" s="23"/>
      <c r="B160" s="23"/>
      <c r="C160" s="23"/>
      <c r="D160" s="23"/>
      <c r="E160" s="23"/>
      <c r="F160" s="23"/>
      <c r="G160" s="23"/>
      <c r="H160" s="45"/>
      <c r="I160" s="45"/>
      <c r="J160" s="23"/>
      <c r="K160" s="23"/>
    </row>
    <row r="161" spans="1:11">
      <c r="A161" s="23"/>
      <c r="B161" s="23"/>
      <c r="C161" s="23"/>
      <c r="D161" s="23"/>
      <c r="E161" s="23"/>
      <c r="F161" s="23"/>
      <c r="G161" s="23"/>
      <c r="H161" s="45"/>
      <c r="I161" s="45"/>
      <c r="J161" s="23"/>
      <c r="K161" s="23"/>
    </row>
    <row r="162" spans="1:11">
      <c r="A162" s="23"/>
      <c r="B162" s="23"/>
      <c r="C162" s="23"/>
      <c r="D162" s="23"/>
      <c r="E162" s="23"/>
      <c r="F162" s="23"/>
      <c r="G162" s="23"/>
      <c r="H162" s="45"/>
      <c r="I162" s="45"/>
      <c r="J162" s="23"/>
      <c r="K162" s="23"/>
    </row>
    <row r="163" spans="1:11">
      <c r="A163" s="23"/>
      <c r="B163" s="23"/>
      <c r="C163" s="23"/>
      <c r="D163" s="23"/>
      <c r="E163" s="23"/>
      <c r="F163" s="23"/>
      <c r="G163" s="23"/>
      <c r="H163" s="45"/>
      <c r="I163" s="45"/>
      <c r="J163" s="23"/>
      <c r="K163" s="23"/>
    </row>
    <row r="164" spans="1:11">
      <c r="A164" s="23"/>
      <c r="B164" s="23"/>
      <c r="C164" s="23"/>
      <c r="D164" s="23"/>
      <c r="E164" s="23"/>
      <c r="F164" s="23"/>
      <c r="G164" s="23"/>
      <c r="H164" s="45"/>
      <c r="I164" s="45"/>
      <c r="J164" s="23"/>
      <c r="K164" s="23"/>
    </row>
    <row r="165" spans="1:11">
      <c r="A165" s="23"/>
      <c r="B165" s="23"/>
      <c r="C165" s="23"/>
      <c r="D165" s="23"/>
      <c r="E165" s="23"/>
      <c r="F165" s="23"/>
      <c r="G165" s="23"/>
      <c r="H165" s="45"/>
      <c r="I165" s="45"/>
      <c r="J165" s="23"/>
      <c r="K165" s="23"/>
    </row>
    <row r="166" spans="1:11">
      <c r="A166" s="23"/>
      <c r="B166" s="23"/>
      <c r="C166" s="23"/>
      <c r="D166" s="23"/>
      <c r="E166" s="23"/>
      <c r="F166" s="23"/>
      <c r="G166" s="23"/>
      <c r="H166" s="45"/>
      <c r="I166" s="45"/>
      <c r="J166" s="23"/>
      <c r="K166" s="23"/>
    </row>
    <row r="167" spans="1:11">
      <c r="A167" s="23"/>
      <c r="B167" s="23"/>
      <c r="C167" s="23"/>
      <c r="D167" s="23"/>
      <c r="E167" s="23"/>
      <c r="F167" s="23"/>
      <c r="G167" s="23"/>
      <c r="H167" s="45"/>
      <c r="I167" s="45"/>
      <c r="J167" s="23"/>
      <c r="K167" s="23"/>
    </row>
    <row r="168" spans="1:11">
      <c r="A168" s="23"/>
      <c r="B168" s="23"/>
      <c r="C168" s="23"/>
      <c r="D168" s="23"/>
      <c r="E168" s="23"/>
      <c r="F168" s="23"/>
      <c r="G168" s="23"/>
      <c r="H168" s="45"/>
      <c r="I168" s="45"/>
      <c r="J168" s="23"/>
      <c r="K168" s="23"/>
    </row>
    <row r="169" spans="1:11">
      <c r="A169" s="23"/>
      <c r="B169" s="23"/>
      <c r="C169" s="23"/>
      <c r="D169" s="23"/>
      <c r="E169" s="23"/>
      <c r="F169" s="23"/>
      <c r="G169" s="23"/>
      <c r="H169" s="45"/>
      <c r="I169" s="45"/>
      <c r="J169" s="23"/>
      <c r="K169" s="23"/>
    </row>
    <row r="170" spans="1:11">
      <c r="A170" s="23"/>
      <c r="B170" s="23"/>
      <c r="C170" s="23"/>
      <c r="D170" s="23"/>
      <c r="E170" s="23"/>
      <c r="F170" s="23"/>
      <c r="G170" s="23"/>
      <c r="H170" s="45"/>
      <c r="I170" s="45"/>
      <c r="J170" s="23"/>
      <c r="K170" s="23"/>
    </row>
    <row r="171" spans="1:11">
      <c r="A171" s="23"/>
      <c r="B171" s="23"/>
      <c r="C171" s="23"/>
      <c r="D171" s="23"/>
      <c r="E171" s="23"/>
      <c r="F171" s="23"/>
      <c r="G171" s="23"/>
      <c r="H171" s="45"/>
      <c r="I171" s="45"/>
      <c r="J171" s="23"/>
      <c r="K171" s="23"/>
    </row>
    <row r="172" spans="1:11">
      <c r="A172" s="23"/>
      <c r="B172" s="23"/>
      <c r="C172" s="23"/>
      <c r="D172" s="23"/>
      <c r="E172" s="23"/>
      <c r="F172" s="23"/>
      <c r="G172" s="23"/>
      <c r="H172" s="45"/>
      <c r="I172" s="45"/>
      <c r="J172" s="23"/>
      <c r="K172" s="23"/>
    </row>
    <row r="173" spans="1:11">
      <c r="A173" s="23"/>
      <c r="B173" s="23"/>
      <c r="C173" s="23"/>
      <c r="D173" s="23"/>
      <c r="E173" s="23"/>
      <c r="F173" s="23"/>
      <c r="G173" s="23"/>
      <c r="H173" s="45"/>
      <c r="I173" s="45"/>
      <c r="J173" s="23"/>
      <c r="K173" s="23"/>
    </row>
    <row r="174" spans="1:11">
      <c r="A174" s="23"/>
      <c r="B174" s="23"/>
      <c r="C174" s="23"/>
      <c r="D174" s="23"/>
      <c r="E174" s="23"/>
      <c r="F174" s="23"/>
      <c r="G174" s="23"/>
      <c r="H174" s="45"/>
      <c r="I174" s="45"/>
      <c r="J174" s="23"/>
      <c r="K174" s="23"/>
    </row>
    <row r="175" spans="1:11">
      <c r="A175" s="23"/>
      <c r="B175" s="23"/>
      <c r="C175" s="23"/>
      <c r="D175" s="23"/>
      <c r="E175" s="23"/>
      <c r="F175" s="23"/>
      <c r="G175" s="23"/>
      <c r="H175" s="45"/>
      <c r="I175" s="45"/>
      <c r="J175" s="23"/>
      <c r="K175" s="23"/>
    </row>
    <row r="176" spans="1:11">
      <c r="A176" s="23"/>
      <c r="B176" s="23"/>
      <c r="C176" s="23"/>
      <c r="D176" s="23"/>
      <c r="E176" s="23"/>
      <c r="F176" s="23"/>
      <c r="G176" s="23"/>
      <c r="H176" s="45"/>
      <c r="I176" s="45"/>
      <c r="J176" s="23"/>
      <c r="K176" s="23"/>
    </row>
    <row r="177" spans="1:11">
      <c r="A177" s="23"/>
      <c r="B177" s="23"/>
      <c r="C177" s="23"/>
      <c r="D177" s="23"/>
      <c r="E177" s="23"/>
      <c r="F177" s="23"/>
      <c r="G177" s="23"/>
      <c r="H177" s="45"/>
      <c r="I177" s="45"/>
      <c r="J177" s="23"/>
      <c r="K177" s="23"/>
    </row>
    <row r="178" spans="1:11">
      <c r="A178" s="23"/>
      <c r="B178" s="23"/>
      <c r="C178" s="23"/>
      <c r="D178" s="23"/>
      <c r="E178" s="23"/>
      <c r="F178" s="23"/>
      <c r="G178" s="23"/>
      <c r="H178" s="45"/>
      <c r="I178" s="45"/>
      <c r="J178" s="23"/>
      <c r="K178" s="23"/>
    </row>
    <row r="179" spans="1:11">
      <c r="A179" s="23"/>
      <c r="B179" s="23"/>
      <c r="C179" s="23"/>
      <c r="D179" s="23"/>
      <c r="E179" s="23"/>
      <c r="F179" s="23"/>
      <c r="G179" s="23"/>
      <c r="H179" s="45"/>
      <c r="I179" s="45"/>
      <c r="J179" s="23"/>
      <c r="K179" s="23"/>
    </row>
    <row r="180" spans="1:11">
      <c r="A180" s="23"/>
      <c r="B180" s="23"/>
      <c r="C180" s="23"/>
      <c r="D180" s="23"/>
      <c r="E180" s="23"/>
      <c r="F180" s="23"/>
      <c r="G180" s="23"/>
      <c r="H180" s="45"/>
      <c r="I180" s="45"/>
      <c r="J180" s="23"/>
      <c r="K180" s="23"/>
    </row>
    <row r="181" spans="1:11">
      <c r="A181" s="23"/>
      <c r="B181" s="23"/>
      <c r="C181" s="23"/>
      <c r="D181" s="23"/>
      <c r="E181" s="23"/>
      <c r="F181" s="23"/>
      <c r="G181" s="23"/>
      <c r="H181" s="45"/>
      <c r="I181" s="45"/>
      <c r="J181" s="23"/>
      <c r="K181" s="23"/>
    </row>
    <row r="182" spans="1:11">
      <c r="A182" s="23"/>
      <c r="B182" s="23"/>
      <c r="C182" s="23"/>
      <c r="D182" s="23"/>
      <c r="E182" s="23"/>
      <c r="F182" s="23"/>
      <c r="G182" s="23"/>
      <c r="H182" s="45"/>
      <c r="I182" s="45"/>
      <c r="J182" s="23"/>
      <c r="K182" s="23"/>
    </row>
    <row r="183" spans="1:11">
      <c r="A183" s="23"/>
      <c r="B183" s="23"/>
      <c r="C183" s="23"/>
      <c r="D183" s="23"/>
      <c r="E183" s="23"/>
      <c r="F183" s="23"/>
      <c r="G183" s="23"/>
      <c r="H183" s="45"/>
      <c r="I183" s="45"/>
      <c r="J183" s="23"/>
      <c r="K183" s="23"/>
    </row>
    <row r="184" spans="1:11">
      <c r="A184" s="23"/>
      <c r="B184" s="23"/>
      <c r="C184" s="23"/>
      <c r="D184" s="23"/>
      <c r="E184" s="23"/>
      <c r="F184" s="23"/>
      <c r="G184" s="23"/>
      <c r="H184" s="45"/>
      <c r="I184" s="45"/>
      <c r="J184" s="23"/>
      <c r="K184" s="23"/>
    </row>
    <row r="185" spans="1:11">
      <c r="A185" s="23"/>
      <c r="B185" s="23"/>
      <c r="C185" s="23"/>
      <c r="D185" s="23"/>
      <c r="E185" s="23"/>
      <c r="F185" s="23"/>
      <c r="G185" s="23"/>
      <c r="H185" s="45"/>
      <c r="I185" s="45"/>
      <c r="J185" s="23"/>
      <c r="K185" s="23"/>
    </row>
    <row r="186" spans="1:11">
      <c r="A186" s="23"/>
      <c r="B186" s="23"/>
      <c r="C186" s="23"/>
      <c r="D186" s="23"/>
      <c r="E186" s="23"/>
      <c r="F186" s="23"/>
      <c r="G186" s="23"/>
      <c r="H186" s="45"/>
      <c r="I186" s="45"/>
      <c r="J186" s="23"/>
      <c r="K186" s="23"/>
    </row>
    <row r="187" spans="1:11">
      <c r="A187" s="23"/>
      <c r="B187" s="23"/>
      <c r="C187" s="23"/>
      <c r="D187" s="23"/>
      <c r="E187" s="23"/>
      <c r="F187" s="23"/>
      <c r="G187" s="23"/>
      <c r="H187" s="45"/>
      <c r="I187" s="45"/>
      <c r="J187" s="23"/>
      <c r="K187" s="23"/>
    </row>
    <row r="188" spans="1:11">
      <c r="A188" s="23"/>
      <c r="B188" s="23"/>
      <c r="C188" s="23"/>
      <c r="D188" s="23"/>
      <c r="E188" s="23"/>
      <c r="F188" s="23"/>
      <c r="G188" s="23"/>
      <c r="H188" s="45"/>
      <c r="I188" s="45"/>
      <c r="J188" s="23"/>
      <c r="K188" s="23"/>
    </row>
    <row r="189" spans="1:11">
      <c r="A189" s="23"/>
      <c r="B189" s="23"/>
      <c r="C189" s="23"/>
      <c r="D189" s="23"/>
      <c r="E189" s="23"/>
      <c r="F189" s="23"/>
      <c r="G189" s="23"/>
      <c r="H189" s="45"/>
      <c r="I189" s="45"/>
      <c r="J189" s="23"/>
      <c r="K189" s="23"/>
    </row>
    <row r="190" spans="1:11">
      <c r="A190" s="23"/>
      <c r="B190" s="23"/>
      <c r="C190" s="23"/>
      <c r="D190" s="23"/>
      <c r="E190" s="23"/>
      <c r="F190" s="23"/>
      <c r="G190" s="23"/>
      <c r="H190" s="45"/>
      <c r="I190" s="45"/>
      <c r="J190" s="23"/>
      <c r="K190" s="23"/>
    </row>
    <row r="191" spans="1:11">
      <c r="A191" s="23"/>
      <c r="B191" s="23"/>
      <c r="C191" s="23"/>
      <c r="D191" s="23"/>
      <c r="E191" s="23"/>
      <c r="F191" s="23"/>
      <c r="G191" s="23"/>
      <c r="H191" s="45"/>
      <c r="I191" s="45"/>
      <c r="J191" s="23"/>
      <c r="K191" s="23"/>
    </row>
    <row r="192" spans="1:11">
      <c r="A192" s="23"/>
      <c r="B192" s="23"/>
      <c r="C192" s="23"/>
      <c r="D192" s="23"/>
      <c r="E192" s="23"/>
      <c r="F192" s="23"/>
      <c r="G192" s="23"/>
      <c r="H192" s="45"/>
      <c r="I192" s="45"/>
      <c r="J192" s="23"/>
      <c r="K192" s="23"/>
    </row>
    <row r="193" spans="1:11">
      <c r="A193" s="23"/>
      <c r="B193" s="23"/>
      <c r="C193" s="23"/>
      <c r="D193" s="23"/>
      <c r="E193" s="23"/>
      <c r="F193" s="23"/>
      <c r="G193" s="23"/>
      <c r="H193" s="45"/>
      <c r="I193" s="45"/>
      <c r="J193" s="23"/>
      <c r="K193" s="23"/>
    </row>
    <row r="194" spans="1:11">
      <c r="A194" s="23"/>
      <c r="B194" s="23"/>
      <c r="C194" s="23"/>
      <c r="D194" s="23"/>
      <c r="E194" s="23"/>
      <c r="F194" s="23"/>
      <c r="G194" s="23"/>
      <c r="H194" s="45"/>
      <c r="I194" s="45"/>
      <c r="J194" s="23"/>
      <c r="K194" s="23"/>
    </row>
    <row r="195" spans="1:11">
      <c r="A195" s="23"/>
      <c r="B195" s="23"/>
      <c r="C195" s="23"/>
      <c r="D195" s="23"/>
      <c r="E195" s="23"/>
      <c r="F195" s="23"/>
      <c r="G195" s="23"/>
      <c r="H195" s="45"/>
      <c r="I195" s="45"/>
      <c r="J195" s="23"/>
      <c r="K195" s="23"/>
    </row>
    <row r="196" spans="1:11">
      <c r="A196" s="23"/>
      <c r="B196" s="23"/>
      <c r="C196" s="23"/>
      <c r="D196" s="23"/>
      <c r="E196" s="23"/>
      <c r="F196" s="23"/>
      <c r="G196" s="23"/>
      <c r="H196" s="45"/>
      <c r="I196" s="45"/>
      <c r="J196" s="23"/>
      <c r="K196" s="23"/>
    </row>
    <row r="197" spans="1:11">
      <c r="A197" s="23"/>
      <c r="B197" s="23"/>
      <c r="C197" s="23"/>
      <c r="D197" s="23"/>
      <c r="E197" s="23"/>
      <c r="F197" s="23"/>
      <c r="G197" s="23"/>
      <c r="H197" s="45"/>
      <c r="I197" s="45"/>
      <c r="J197" s="23"/>
      <c r="K197" s="23"/>
    </row>
    <row r="198" spans="1:11">
      <c r="A198" s="23"/>
      <c r="B198" s="23"/>
      <c r="C198" s="23"/>
      <c r="D198" s="23"/>
      <c r="E198" s="23"/>
      <c r="F198" s="23"/>
      <c r="G198" s="23"/>
      <c r="H198" s="45"/>
      <c r="I198" s="45"/>
      <c r="J198" s="23"/>
      <c r="K198" s="23"/>
    </row>
    <row r="199" spans="1:11">
      <c r="A199" s="23"/>
      <c r="B199" s="23"/>
      <c r="C199" s="23"/>
      <c r="D199" s="23"/>
      <c r="E199" s="23"/>
      <c r="F199" s="23"/>
      <c r="G199" s="23"/>
      <c r="H199" s="45"/>
      <c r="I199" s="45"/>
      <c r="J199" s="23"/>
      <c r="K199" s="23"/>
    </row>
    <row r="200" spans="1:11">
      <c r="A200" s="23"/>
      <c r="B200" s="23"/>
      <c r="C200" s="23"/>
      <c r="D200" s="23"/>
      <c r="E200" s="23"/>
      <c r="F200" s="23"/>
      <c r="G200" s="23"/>
      <c r="H200" s="45"/>
      <c r="I200" s="45"/>
      <c r="J200" s="23"/>
      <c r="K200" s="23"/>
    </row>
    <row r="201" spans="1:11">
      <c r="A201" s="23"/>
      <c r="B201" s="23"/>
      <c r="C201" s="23"/>
      <c r="D201" s="23"/>
      <c r="E201" s="23"/>
      <c r="F201" s="23"/>
      <c r="G201" s="23"/>
      <c r="H201" s="45"/>
      <c r="I201" s="45"/>
      <c r="J201" s="23"/>
      <c r="K201" s="23"/>
    </row>
    <row r="202" spans="1:11">
      <c r="A202" s="23"/>
      <c r="B202" s="23"/>
      <c r="C202" s="23"/>
      <c r="D202" s="23"/>
      <c r="E202" s="23"/>
      <c r="F202" s="23"/>
      <c r="G202" s="23"/>
      <c r="H202" s="45"/>
      <c r="I202" s="45"/>
      <c r="J202" s="23"/>
      <c r="K202" s="23"/>
    </row>
  </sheetData>
  <mergeCells count="10">
    <mergeCell ref="A1:J1"/>
    <mergeCell ref="A2:B2"/>
    <mergeCell ref="C2:J2"/>
    <mergeCell ref="A3:B3"/>
    <mergeCell ref="C3:J3"/>
    <mergeCell ref="A4:B4"/>
    <mergeCell ref="C4:J4"/>
    <mergeCell ref="B6:J6"/>
    <mergeCell ref="B14:H14"/>
    <mergeCell ref="B15:H15"/>
  </mergeCells>
  <dataValidations count="1">
    <dataValidation type="list" allowBlank="1" showErrorMessage="1" sqref="B7:B13" errorStyle="warning">
      <formula1>"酒店,交通,用餐,团建,搭建,灯光设备,音响设备,LED设备,物料制作,工作人员,项目运营"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总表</vt:lpstr>
      <vt:lpstr>接送机&amp;签到</vt:lpstr>
      <vt:lpstr>大会会场</vt:lpstr>
      <vt:lpstr>晚宴会场</vt:lpstr>
      <vt:lpstr>高层晚宴</vt:lpstr>
      <vt:lpstr>分会场</vt:lpstr>
      <vt:lpstr>分会场（预估，下周三确认）</vt:lpstr>
      <vt:lpstr>团建活动（预估，下周三确认）</vt:lpstr>
      <vt:lpstr>团建</vt:lpstr>
      <vt:lpstr>项目运营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马可</cp:lastModifiedBy>
  <dcterms:created xsi:type="dcterms:W3CDTF">2022-12-30T09:05:00Z</dcterms:created>
  <dcterms:modified xsi:type="dcterms:W3CDTF">2023-01-13T07:53:48Z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105C1812C28D44FC96F37520F6744927</vt:lpwstr>
  </property>
  <property fmtid="{D5CDD505-2E9C-101B-9397-08002B2CF9AE}" pid="3" name="KSOProductBuildVer">
    <vt:lpwstr>2052-11.1.0.13012</vt:lpwstr>
  </property>
</Properties>
</file>