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/>
  <c r="J31"/>
  <c r="J30"/>
  <c r="J29"/>
  <c r="J28"/>
  <c r="F30"/>
  <c r="F29"/>
  <c r="F28"/>
  <c r="H37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C53" s="1"/>
  <c r="D24"/>
  <c r="D53" s="1"/>
  <c r="C24"/>
  <c r="E8"/>
  <c r="E13" s="1"/>
  <c r="H8"/>
  <c r="H9"/>
  <c r="H10"/>
  <c r="H11"/>
  <c r="H12"/>
  <c r="H14"/>
  <c r="H16"/>
  <c r="H17"/>
  <c r="H18"/>
  <c r="H19"/>
  <c r="H20"/>
  <c r="H22"/>
  <c r="H23"/>
  <c r="H24" s="1"/>
  <c r="H25"/>
  <c r="H28"/>
  <c r="H29"/>
  <c r="H30"/>
  <c r="H31"/>
  <c r="H33"/>
  <c r="H34"/>
  <c r="H35"/>
  <c r="H36"/>
  <c r="H38"/>
  <c r="H40" s="1"/>
  <c r="H39"/>
  <c r="H41"/>
  <c r="H44" s="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13"/>
  <c r="H21"/>
  <c r="H32"/>
  <c r="I18" i="2"/>
  <c r="G21"/>
  <c r="G18"/>
  <c r="H18"/>
  <c r="B21"/>
  <c r="K21"/>
  <c r="H27" i="3" l="1"/>
  <c r="H37"/>
  <c r="G53"/>
  <c r="G58" s="1"/>
  <c r="H52"/>
  <c r="H53" s="1"/>
  <c r="C58" s="1"/>
  <c r="F53"/>
  <c r="E58" s="1"/>
  <c r="E53"/>
  <c r="A58" s="1"/>
  <c r="I58" l="1"/>
</calcChain>
</file>

<file path=xl/sharedStrings.xml><?xml version="1.0" encoding="utf-8"?>
<sst xmlns="http://schemas.openxmlformats.org/spreadsheetml/2006/main" count="116" uniqueCount="102">
  <si>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</si>
  <si>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</si>
  <si>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</si>
  <si>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</si>
  <si>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</si>
  <si>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</si>
  <si>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</si>
  <si>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</si>
  <si>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</si>
  <si>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</si>
  <si>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</si>
  <si>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</si>
  <si>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</si>
  <si>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</si>
  <si>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</si>
  <si>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</si>
  <si>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</si>
  <si>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</si>
  <si>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</si>
  <si>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</si>
  <si>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</si>
  <si>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</si>
  <si>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</si>
  <si>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</si>
  <si>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</si>
  <si>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</si>
  <si>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</si>
  <si>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</si>
  <si>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</si>
  <si>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</si>
  <si>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</si>
  <si>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</si>
  <si>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</si>
  <si>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</si>
  <si>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</si>
  <si>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</si>
  <si>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</si>
  <si>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</si>
  <si>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</si>
  <si>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</si>
  <si>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</si>
  <si>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</si>
  <si>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</si>
  <si>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</si>
  <si>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</si>
  <si>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</si>
  <si>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</si>
  <si>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</si>
  <si>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</si>
  <si>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</si>
  <si>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</si>
  <si>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</si>
  <si>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</si>
  <si>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</si>
  <si>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</si>
  <si>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</si>
  <si>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</si>
  <si>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</si>
  <si>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</si>
  <si>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</si>
  <si>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</si>
  <si>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</si>
  <si>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</si>
  <si>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</si>
  <si>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</si>
  <si>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</si>
  <si>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</si>
  <si>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</si>
  <si>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</si>
  <si>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</si>
  <si>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</si>
  <si>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</si>
  <si>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</si>
  <si>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</si>
  <si>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</si>
  <si>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</si>
  <si>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</si>
  <si>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</si>
  <si>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</si>
  <si>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</si>
  <si>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</si>
  <si>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</si>
  <si>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</si>
  <si>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</si>
  <si>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</si>
  <si>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</si>
  <si>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</si>
  <si>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</si>
  <si>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</si>
  <si>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媒体外出用餐（大连站,杭州站）</t>
    <phoneticPr fontId="1" type="noConversion"/>
  </si>
  <si>
    <t>（iphone原装线+电话卡）*42套*300元</t>
    <phoneticPr fontId="1" type="noConversion"/>
  </si>
  <si>
    <t>停车费</t>
    <phoneticPr fontId="1" type="noConversion"/>
  </si>
  <si>
    <t>快递费</t>
    <phoneticPr fontId="1" type="noConversion"/>
  </si>
  <si>
    <t>摄影费</t>
    <phoneticPr fontId="1" type="noConversion"/>
  </si>
  <si>
    <t>保险费</t>
    <phoneticPr fontId="1" type="noConversion"/>
  </si>
  <si>
    <t>雨伞</t>
    <phoneticPr fontId="1" type="noConversion"/>
  </si>
  <si>
    <t>手机充值</t>
    <phoneticPr fontId="1" type="noConversion"/>
  </si>
  <si>
    <t>朗明报销</t>
    <phoneticPr fontId="1" type="noConversion"/>
  </si>
  <si>
    <t>北京站过路费</t>
    <phoneticPr fontId="1" type="noConversion"/>
  </si>
  <si>
    <t>京东购买</t>
    <phoneticPr fontId="1" type="noConversion"/>
  </si>
  <si>
    <t>天猫购买</t>
    <phoneticPr fontId="1" type="noConversion"/>
  </si>
  <si>
    <t>超市购买纸巾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</si>
</sst>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right" vertical="center"/>
    </xf>
    <xf numFmtId="180" fontId="0" fillId="10" borderId="1" xfId="0" applyNumberFormat="1" applyFill="1" applyBorder="1" applyAlignment="1">
      <alignment horizontal="right" vertical="center"/>
    </xf>
    <xf numFmtId="180" fontId="0" fillId="10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zoomScaleNormal="100" workbookViewId="0">
      <selection activeCell="G48" sqref="G48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4.625" customWidth="1"/>
    <col min="6" max="6" width="14.75" customWidth="1"/>
    <col min="7" max="7" width="12.125" customWidth="1"/>
    <col min="8" max="8" width="15.875" customWidth="1"/>
    <col min="9" max="9" width="33.5" customWidth="1"/>
    <col min="10" max="10" width="39.5" customWidth="1"/>
  </cols>
  <sheetData>
    <row r="2" spans="1:12" ht="21" customHeight="1">
      <c r="C2" s="56" t="s">
        <v>76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>
      <c r="H4" s="83"/>
      <c r="I4" s="83"/>
      <c r="J4" s="83"/>
    </row>
    <row r="5" spans="1:12" ht="21" customHeight="1">
      <c r="H5" s="84"/>
      <c r="I5" s="84"/>
      <c r="J5" s="84"/>
    </row>
    <row r="6" spans="1:12" ht="21" customHeight="1">
      <c r="A6" s="60" t="s">
        <v>48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7"/>
    </row>
    <row r="8" spans="1:12" ht="21" customHeight="1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54">
        <v>740</v>
      </c>
      <c r="G8" s="36">
        <v>0</v>
      </c>
      <c r="H8" s="36">
        <f t="shared" ref="H8:H45" si="0">F8+G8</f>
        <v>740</v>
      </c>
      <c r="I8" s="2" t="s">
        <v>98</v>
      </c>
      <c r="J8" s="85" t="s">
        <v>75</v>
      </c>
    </row>
    <row r="9" spans="1:12" ht="21" customHeight="1">
      <c r="A9" s="62"/>
      <c r="B9" s="61"/>
      <c r="C9" s="63"/>
      <c r="D9" s="64"/>
      <c r="E9" s="63"/>
      <c r="F9" s="54">
        <v>1522.78</v>
      </c>
      <c r="G9" s="36">
        <v>0</v>
      </c>
      <c r="H9" s="36">
        <f t="shared" si="0"/>
        <v>1522.78</v>
      </c>
      <c r="I9" s="2" t="s">
        <v>97</v>
      </c>
      <c r="J9" s="76"/>
    </row>
    <row r="10" spans="1:12" ht="21" customHeight="1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2262.7799999999997</v>
      </c>
      <c r="G13" s="37">
        <f t="shared" ref="G13" si="1">SUM(G8:G12)</f>
        <v>0</v>
      </c>
      <c r="H13" s="37">
        <f>SUM(H8:H12)</f>
        <v>2262.7799999999997</v>
      </c>
      <c r="I13" s="35"/>
      <c r="J13" s="77"/>
    </row>
    <row r="14" spans="1:12" ht="21" customHeight="1">
      <c r="A14" s="67">
        <v>2</v>
      </c>
      <c r="B14" s="65" t="s">
        <v>51</v>
      </c>
      <c r="C14" s="80">
        <v>0</v>
      </c>
      <c r="D14" s="67">
        <v>0</v>
      </c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68"/>
      <c r="B15" s="66"/>
      <c r="C15" s="81"/>
      <c r="D15" s="68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2">
        <v>3</v>
      </c>
      <c r="B17" s="61" t="s">
        <v>53</v>
      </c>
      <c r="C17" s="63">
        <v>0</v>
      </c>
      <c r="D17" s="64">
        <v>0</v>
      </c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68</v>
      </c>
    </row>
    <row r="18" spans="1:10" ht="21" customHeight="1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62">
        <v>4</v>
      </c>
      <c r="B22" s="61" t="s">
        <v>4</v>
      </c>
      <c r="C22" s="63">
        <v>2500</v>
      </c>
      <c r="D22" s="64">
        <v>10</v>
      </c>
      <c r="E22" s="63">
        <f t="shared" si="2"/>
        <v>25000</v>
      </c>
      <c r="F22" s="54">
        <v>41930</v>
      </c>
      <c r="G22" s="53">
        <v>0</v>
      </c>
      <c r="H22" s="36">
        <f t="shared" si="0"/>
        <v>41930</v>
      </c>
      <c r="I22" s="2" t="s">
        <v>89</v>
      </c>
      <c r="J22" s="82" t="s">
        <v>69</v>
      </c>
    </row>
    <row r="23" spans="1:10" ht="21" customHeight="1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55</v>
      </c>
      <c r="C24" s="37">
        <f>SUM(C22)</f>
        <v>2500</v>
      </c>
      <c r="D24" s="37">
        <f t="shared" ref="D24:E24" si="6">SUM(D22)</f>
        <v>10</v>
      </c>
      <c r="E24" s="37">
        <f t="shared" si="6"/>
        <v>25000</v>
      </c>
      <c r="F24" s="37">
        <f>SUM(F22:F23)</f>
        <v>41930</v>
      </c>
      <c r="G24" s="37">
        <f t="shared" ref="G24" si="7">SUM(G22:G23)</f>
        <v>0</v>
      </c>
      <c r="H24" s="37">
        <f>SUM(H22:H23)</f>
        <v>41930</v>
      </c>
      <c r="I24" s="35"/>
      <c r="J24" s="79"/>
    </row>
    <row r="25" spans="1:10" ht="21" customHeight="1">
      <c r="A25" s="67">
        <v>5</v>
      </c>
      <c r="B25" s="65" t="s">
        <v>56</v>
      </c>
      <c r="C25" s="80">
        <v>7000</v>
      </c>
      <c r="D25" s="67">
        <v>4</v>
      </c>
      <c r="E25" s="80">
        <f t="shared" si="2"/>
        <v>28000</v>
      </c>
      <c r="F25" s="36">
        <v>10359.34</v>
      </c>
      <c r="G25" s="36">
        <v>0</v>
      </c>
      <c r="H25" s="36">
        <f t="shared" si="0"/>
        <v>10359.34</v>
      </c>
      <c r="I25" s="2" t="s">
        <v>99</v>
      </c>
      <c r="J25" s="75" t="s">
        <v>70</v>
      </c>
    </row>
    <row r="26" spans="1:10" ht="21" customHeight="1">
      <c r="A26" s="68"/>
      <c r="B26" s="66"/>
      <c r="C26" s="81"/>
      <c r="D26" s="68"/>
      <c r="E26" s="81"/>
      <c r="F26" s="36">
        <v>6525.4</v>
      </c>
      <c r="G26" s="36">
        <v>0</v>
      </c>
      <c r="H26" s="36">
        <f t="shared" ref="H26" si="8">F26+G26</f>
        <v>6525.4</v>
      </c>
      <c r="I26" s="2" t="s">
        <v>100</v>
      </c>
      <c r="J26" s="76"/>
    </row>
    <row r="27" spans="1:10" s="31" customFormat="1" ht="21" customHeight="1">
      <c r="A27" s="34"/>
      <c r="B27" s="30" t="s">
        <v>61</v>
      </c>
      <c r="C27" s="37">
        <f>SUM(C25)</f>
        <v>7000</v>
      </c>
      <c r="D27" s="37">
        <f t="shared" ref="D27:E27" si="9">SUM(D25)</f>
        <v>4</v>
      </c>
      <c r="E27" s="37">
        <f t="shared" si="9"/>
        <v>28000</v>
      </c>
      <c r="F27" s="37">
        <f>SUM(F25:F26)</f>
        <v>16884.739999999998</v>
      </c>
      <c r="G27" s="37">
        <f>SUM(G25:G26)</f>
        <v>0</v>
      </c>
      <c r="H27" s="37">
        <f t="shared" ref="H27" si="10">SUM(H25:H26)</f>
        <v>16884.739999999998</v>
      </c>
      <c r="I27" s="35"/>
      <c r="J27" s="77"/>
    </row>
    <row r="28" spans="1:10" ht="21" customHeight="1">
      <c r="A28" s="62">
        <v>6</v>
      </c>
      <c r="B28" s="61" t="s">
        <v>57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62">
        <v>7</v>
      </c>
      <c r="B33" s="61" t="s">
        <v>58</v>
      </c>
      <c r="C33" s="63">
        <v>0</v>
      </c>
      <c r="D33" s="64"/>
      <c r="E33" s="63">
        <f t="shared" si="2"/>
        <v>0</v>
      </c>
      <c r="F33" s="54">
        <v>50</v>
      </c>
      <c r="G33" s="54">
        <v>60</v>
      </c>
      <c r="H33" s="36">
        <f t="shared" si="0"/>
        <v>110</v>
      </c>
      <c r="I33" s="2"/>
      <c r="J33" s="86"/>
    </row>
    <row r="34" spans="1:10" ht="21" customHeight="1">
      <c r="A34" s="62"/>
      <c r="B34" s="61"/>
      <c r="C34" s="63"/>
      <c r="D34" s="64"/>
      <c r="E34" s="63"/>
      <c r="F34" s="36">
        <v>230.6</v>
      </c>
      <c r="G34" s="36">
        <v>0</v>
      </c>
      <c r="H34" s="36">
        <f t="shared" si="0"/>
        <v>230.6</v>
      </c>
      <c r="I34" s="2" t="s">
        <v>101</v>
      </c>
      <c r="J34" s="87"/>
    </row>
    <row r="35" spans="1:10" ht="21" customHeight="1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280.60000000000002</v>
      </c>
      <c r="G37" s="37">
        <f t="shared" ref="G37:H37" si="14">SUM(G33:G36)</f>
        <v>60</v>
      </c>
      <c r="H37" s="37">
        <f t="shared" si="14"/>
        <v>340.6</v>
      </c>
      <c r="I37" s="35"/>
      <c r="J37" s="88"/>
    </row>
    <row r="38" spans="1:10" ht="21" customHeight="1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72</v>
      </c>
    </row>
    <row r="39" spans="1:10" ht="21" customHeight="1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62">
        <v>9</v>
      </c>
      <c r="B41" s="61" t="s">
        <v>60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7">
        <v>10</v>
      </c>
      <c r="B45" s="61" t="s">
        <v>5</v>
      </c>
      <c r="C45" s="63">
        <v>17600</v>
      </c>
      <c r="D45" s="64">
        <v>1</v>
      </c>
      <c r="E45" s="63">
        <f t="shared" si="2"/>
        <v>17600</v>
      </c>
      <c r="F45" s="36">
        <v>0</v>
      </c>
      <c r="G45" s="36">
        <v>0</v>
      </c>
      <c r="H45" s="36">
        <f t="shared" si="0"/>
        <v>0</v>
      </c>
      <c r="I45" s="2" t="s">
        <v>90</v>
      </c>
      <c r="J45" s="50"/>
    </row>
    <row r="46" spans="1:10" ht="21" customHeight="1">
      <c r="A46" s="74"/>
      <c r="B46" s="61"/>
      <c r="C46" s="63"/>
      <c r="D46" s="64"/>
      <c r="E46" s="63"/>
      <c r="F46" s="54">
        <v>9400</v>
      </c>
      <c r="G46" s="53">
        <v>0</v>
      </c>
      <c r="H46" s="36">
        <f t="shared" ref="H46:H51" si="19">F46+G46</f>
        <v>9400</v>
      </c>
      <c r="I46" s="2" t="s">
        <v>91</v>
      </c>
      <c r="J46" s="51"/>
    </row>
    <row r="47" spans="1:10" ht="21" customHeight="1">
      <c r="A47" s="74"/>
      <c r="B47" s="61"/>
      <c r="C47" s="63"/>
      <c r="D47" s="64"/>
      <c r="E47" s="63"/>
      <c r="F47" s="54">
        <v>2899</v>
      </c>
      <c r="G47" s="53">
        <v>0</v>
      </c>
      <c r="H47" s="36">
        <f t="shared" si="19"/>
        <v>2899</v>
      </c>
      <c r="I47" s="2" t="s">
        <v>92</v>
      </c>
      <c r="J47" s="51"/>
    </row>
    <row r="48" spans="1:10" ht="21" customHeight="1">
      <c r="A48" s="74"/>
      <c r="B48" s="61"/>
      <c r="C48" s="63"/>
      <c r="D48" s="64"/>
      <c r="E48" s="63"/>
      <c r="F48" s="54">
        <v>1500</v>
      </c>
      <c r="G48" s="36">
        <v>0</v>
      </c>
      <c r="H48" s="36">
        <f t="shared" si="19"/>
        <v>1500</v>
      </c>
      <c r="I48" s="2" t="s">
        <v>93</v>
      </c>
      <c r="J48" s="51"/>
    </row>
    <row r="49" spans="1:10" ht="21" customHeight="1">
      <c r="A49" s="74"/>
      <c r="B49" s="61"/>
      <c r="C49" s="63"/>
      <c r="D49" s="64"/>
      <c r="E49" s="63"/>
      <c r="F49" s="55">
        <v>2441.2399999999998</v>
      </c>
      <c r="G49" s="36">
        <v>0</v>
      </c>
      <c r="H49" s="36">
        <f>G49+F49</f>
        <v>2441.2399999999998</v>
      </c>
      <c r="I49" s="2" t="s">
        <v>94</v>
      </c>
      <c r="J49" s="51"/>
    </row>
    <row r="50" spans="1:10" ht="21" customHeight="1">
      <c r="A50" s="74"/>
      <c r="B50" s="61"/>
      <c r="C50" s="63"/>
      <c r="D50" s="64"/>
      <c r="E50" s="63"/>
      <c r="F50" s="36">
        <v>0</v>
      </c>
      <c r="G50" s="54">
        <v>195</v>
      </c>
      <c r="H50" s="36">
        <f t="shared" si="19"/>
        <v>195</v>
      </c>
      <c r="I50" s="2" t="s">
        <v>95</v>
      </c>
      <c r="J50" s="51"/>
    </row>
    <row r="51" spans="1:10" ht="21" customHeight="1">
      <c r="A51" s="68"/>
      <c r="B51" s="61"/>
      <c r="C51" s="63"/>
      <c r="D51" s="64"/>
      <c r="E51" s="63"/>
      <c r="F51" s="54">
        <v>2580</v>
      </c>
      <c r="G51" s="36">
        <v>0</v>
      </c>
      <c r="H51" s="36">
        <f t="shared" si="19"/>
        <v>2580</v>
      </c>
      <c r="I51" s="2" t="s">
        <v>96</v>
      </c>
      <c r="J51" s="51"/>
    </row>
    <row r="52" spans="1:10" s="31" customFormat="1" ht="21" customHeight="1">
      <c r="A52" s="34"/>
      <c r="B52" s="30" t="s">
        <v>65</v>
      </c>
      <c r="C52" s="37">
        <f>SUM(C45)</f>
        <v>17600</v>
      </c>
      <c r="D52" s="37">
        <f t="shared" ref="D52:E52" si="20">SUM(D45)</f>
        <v>1</v>
      </c>
      <c r="E52" s="37">
        <f t="shared" si="20"/>
        <v>17600</v>
      </c>
      <c r="F52" s="37">
        <f>SUM(F45:F51)</f>
        <v>18820.239999999998</v>
      </c>
      <c r="G52" s="37">
        <f t="shared" ref="G52:H52" si="21">SUM(G45:G51)</f>
        <v>195</v>
      </c>
      <c r="H52" s="37">
        <f t="shared" si="21"/>
        <v>19015.239999999998</v>
      </c>
      <c r="I52" s="35"/>
      <c r="J52" s="52"/>
    </row>
    <row r="53" spans="1:10" ht="21" customHeight="1">
      <c r="A53" s="34"/>
      <c r="B53" s="30" t="s">
        <v>66</v>
      </c>
      <c r="C53" s="37">
        <f>SUM(C52,C44,C40,C37,C32,C27,C24,C21,C16,C13)</f>
        <v>27100</v>
      </c>
      <c r="D53" s="37">
        <f t="shared" ref="D53:H53" si="22">SUM(D52,D44,D40,D37,D32,D27,D24,D21,D16,D13)</f>
        <v>15</v>
      </c>
      <c r="E53" s="37">
        <f t="shared" si="22"/>
        <v>70600</v>
      </c>
      <c r="F53" s="37">
        <f t="shared" si="22"/>
        <v>80178.359999999986</v>
      </c>
      <c r="G53" s="37">
        <f t="shared" si="22"/>
        <v>255</v>
      </c>
      <c r="H53" s="37">
        <f t="shared" si="22"/>
        <v>80433.359999999986</v>
      </c>
      <c r="I53" s="35"/>
      <c r="J53" s="39"/>
    </row>
    <row r="57" spans="1:10" ht="21" customHeight="1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2" t="s">
        <v>14</v>
      </c>
    </row>
    <row r="58" spans="1:10" ht="21" customHeight="1">
      <c r="A58" s="73">
        <f>E53</f>
        <v>70600</v>
      </c>
      <c r="B58" s="70"/>
      <c r="C58" s="70">
        <f>H53</f>
        <v>80433.359999999986</v>
      </c>
      <c r="D58" s="70"/>
      <c r="E58" s="70">
        <f>F53</f>
        <v>80178.359999999986</v>
      </c>
      <c r="F58" s="70"/>
      <c r="G58" s="70">
        <f>G53</f>
        <v>255</v>
      </c>
      <c r="H58" s="70"/>
      <c r="I58" s="33">
        <f>A58-C58</f>
        <v>-9833.359999999986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5"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C28:C31"/>
    <mergeCell ref="D28:D31"/>
    <mergeCell ref="E28:E31"/>
    <mergeCell ref="C33:C3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6" t="s">
        <v>74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/>
      <c r="G5" s="105"/>
      <c r="H5" s="46" t="s">
        <v>20</v>
      </c>
      <c r="I5" s="8"/>
      <c r="J5" s="105"/>
      <c r="K5" s="106"/>
    </row>
    <row r="6" spans="2:11" ht="20.100000000000001" customHeight="1">
      <c r="B6" s="9"/>
      <c r="C6" s="10"/>
      <c r="D6" s="11" t="s">
        <v>21</v>
      </c>
      <c r="E6" s="11"/>
      <c r="F6" s="107"/>
      <c r="G6" s="107"/>
      <c r="H6" s="11" t="s">
        <v>22</v>
      </c>
      <c r="I6" s="10"/>
      <c r="J6" s="107"/>
      <c r="K6" s="108"/>
    </row>
    <row r="7" spans="2:11" ht="20.100000000000001" customHeight="1">
      <c r="B7" s="9"/>
      <c r="C7" s="10"/>
      <c r="D7" s="11" t="s">
        <v>23</v>
      </c>
      <c r="E7" s="11"/>
      <c r="F7" s="107"/>
      <c r="G7" s="107"/>
      <c r="H7" s="11" t="s">
        <v>24</v>
      </c>
      <c r="I7" s="12"/>
      <c r="J7" s="107"/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9"/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 t="s">
        <v>34</v>
      </c>
    </row>
    <row r="12" spans="2:11" ht="20.100000000000001" customHeight="1">
      <c r="B12" s="94">
        <v>2</v>
      </c>
      <c r="C12" s="95"/>
      <c r="D12" s="101"/>
      <c r="E12" s="91" t="s">
        <v>35</v>
      </c>
      <c r="F12" s="91"/>
      <c r="G12" s="19">
        <v>0</v>
      </c>
      <c r="H12" s="19"/>
      <c r="I12" s="92"/>
      <c r="J12" s="93"/>
      <c r="K12" s="20" t="s">
        <v>36</v>
      </c>
    </row>
    <row r="13" spans="2:11" ht="20.100000000000001" customHeight="1">
      <c r="B13" s="94">
        <v>3</v>
      </c>
      <c r="C13" s="95"/>
      <c r="D13" s="101"/>
      <c r="E13" s="94" t="s">
        <v>37</v>
      </c>
      <c r="F13" s="95"/>
      <c r="G13" s="19">
        <v>0</v>
      </c>
      <c r="H13" s="19"/>
      <c r="I13" s="92"/>
      <c r="J13" s="93"/>
      <c r="K13" s="20" t="s">
        <v>34</v>
      </c>
    </row>
    <row r="14" spans="2:11" ht="20.100000000000001" customHeight="1">
      <c r="B14" s="94">
        <v>4</v>
      </c>
      <c r="C14" s="95"/>
      <c r="D14" s="101"/>
      <c r="E14" s="94" t="s">
        <v>38</v>
      </c>
      <c r="F14" s="95"/>
      <c r="G14" s="19">
        <v>0</v>
      </c>
      <c r="H14" s="19"/>
      <c r="I14" s="92"/>
      <c r="J14" s="93"/>
      <c r="K14" s="20" t="s">
        <v>39</v>
      </c>
    </row>
    <row r="15" spans="2:11" ht="20.100000000000001" customHeight="1">
      <c r="B15" s="94">
        <v>5</v>
      </c>
      <c r="C15" s="95"/>
      <c r="D15" s="100" t="s">
        <v>40</v>
      </c>
      <c r="E15" s="91"/>
      <c r="F15" s="91"/>
      <c r="G15" s="19">
        <v>0</v>
      </c>
      <c r="H15" s="19"/>
      <c r="I15" s="92"/>
      <c r="J15" s="93"/>
      <c r="K15" s="20"/>
    </row>
    <row r="16" spans="2:11" ht="20.100000000000001" customHeight="1">
      <c r="B16" s="94">
        <v>6</v>
      </c>
      <c r="C16" s="95"/>
      <c r="D16" s="101"/>
      <c r="E16" s="91"/>
      <c r="F16" s="91"/>
      <c r="G16" s="19">
        <v>0</v>
      </c>
      <c r="H16" s="19"/>
      <c r="I16" s="92"/>
      <c r="J16" s="93"/>
      <c r="K16" s="20"/>
    </row>
    <row r="17" spans="1:11" ht="20.100000000000001" customHeight="1">
      <c r="B17" s="94">
        <v>7</v>
      </c>
      <c r="C17" s="95"/>
      <c r="D17" s="110"/>
      <c r="E17" s="91"/>
      <c r="F17" s="91"/>
      <c r="G17" s="19">
        <v>0</v>
      </c>
      <c r="H17" s="19"/>
      <c r="I17" s="92"/>
      <c r="J17" s="93"/>
      <c r="K17" s="20"/>
    </row>
    <row r="18" spans="1:11" ht="20.100000000000001" customHeight="1">
      <c r="B18" s="96" t="s">
        <v>41</v>
      </c>
      <c r="C18" s="102"/>
      <c r="D18" s="102"/>
      <c r="E18" s="102"/>
      <c r="F18" s="97"/>
      <c r="G18" s="21">
        <f>SUM(G11:G17)</f>
        <v>0</v>
      </c>
      <c r="H18" s="21">
        <f>SUM(H11:H17)</f>
        <v>0</v>
      </c>
      <c r="I18" s="103">
        <f>SUM(I11:J17)</f>
        <v>0</v>
      </c>
      <c r="J18" s="104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12" t="s">
        <v>29</v>
      </c>
      <c r="C20" s="112"/>
      <c r="D20" s="112"/>
      <c r="E20" s="112"/>
      <c r="F20" s="112"/>
      <c r="G20" s="112" t="s">
        <v>42</v>
      </c>
      <c r="H20" s="112"/>
      <c r="I20" s="112"/>
      <c r="J20" s="112"/>
      <c r="K20" s="17" t="s">
        <v>43</v>
      </c>
    </row>
    <row r="21" spans="1:11" ht="20.100000000000001" customHeight="1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6" t="s">
        <v>82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8" spans="1:11" ht="20.100000000000001" customHeight="1">
      <c r="B28" s="7"/>
      <c r="C28" s="8"/>
      <c r="D28" s="46" t="s">
        <v>19</v>
      </c>
      <c r="E28" s="46"/>
      <c r="F28" s="105">
        <f>F5</f>
        <v>0</v>
      </c>
      <c r="G28" s="105"/>
      <c r="H28" s="46" t="s">
        <v>20</v>
      </c>
      <c r="I28" s="8"/>
      <c r="J28" s="105">
        <f>J5</f>
        <v>0</v>
      </c>
      <c r="K28" s="106"/>
    </row>
    <row r="29" spans="1:11" ht="20.100000000000001" customHeight="1">
      <c r="B29" s="9"/>
      <c r="C29" s="10"/>
      <c r="D29" s="11" t="s">
        <v>21</v>
      </c>
      <c r="E29" s="11"/>
      <c r="F29" s="107">
        <f>F6</f>
        <v>0</v>
      </c>
      <c r="G29" s="107"/>
      <c r="H29" s="11" t="s">
        <v>22</v>
      </c>
      <c r="I29" s="10"/>
      <c r="J29" s="107">
        <f>J6</f>
        <v>0</v>
      </c>
      <c r="K29" s="108"/>
    </row>
    <row r="30" spans="1:11" ht="20.100000000000001" customHeight="1">
      <c r="B30" s="9"/>
      <c r="C30" s="10"/>
      <c r="D30" s="11" t="s">
        <v>23</v>
      </c>
      <c r="E30" s="11"/>
      <c r="F30" s="107">
        <f>F7</f>
        <v>0</v>
      </c>
      <c r="G30" s="107"/>
      <c r="H30" s="11" t="s">
        <v>24</v>
      </c>
      <c r="I30" s="12"/>
      <c r="J30" s="107">
        <f>J7</f>
        <v>0</v>
      </c>
      <c r="K30" s="10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9">
        <f>J8</f>
        <v>0</v>
      </c>
      <c r="K31" s="90"/>
    </row>
    <row r="32" spans="1:11" ht="20.100000000000001" customHeight="1"/>
    <row r="33" spans="2:11" ht="20.100000000000001" customHeight="1">
      <c r="B33" s="91"/>
      <c r="C33" s="91"/>
      <c r="D33" s="44" t="s">
        <v>87</v>
      </c>
      <c r="E33" s="91" t="s">
        <v>88</v>
      </c>
      <c r="F33" s="91"/>
      <c r="G33" s="19" t="s">
        <v>86</v>
      </c>
      <c r="H33" s="19" t="s">
        <v>84</v>
      </c>
      <c r="I33" s="109" t="s">
        <v>85</v>
      </c>
      <c r="J33" s="109"/>
      <c r="K33" s="45" t="s">
        <v>83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92">
        <f>G34*H34</f>
        <v>200</v>
      </c>
      <c r="J34" s="93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92">
        <f t="shared" ref="I35:I36" si="0">G35*H35</f>
        <v>0</v>
      </c>
      <c r="J35" s="93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92">
        <f t="shared" si="0"/>
        <v>0</v>
      </c>
      <c r="J36" s="93"/>
      <c r="K36" s="25"/>
    </row>
    <row r="37" spans="2:11" ht="20.100000000000001" customHeight="1">
      <c r="B37" s="96" t="s">
        <v>41</v>
      </c>
      <c r="C37" s="102"/>
      <c r="D37" s="102"/>
      <c r="E37" s="102"/>
      <c r="F37" s="97"/>
      <c r="G37" s="21"/>
      <c r="H37" s="21">
        <f>SUM(H19:H36)</f>
        <v>6</v>
      </c>
      <c r="I37" s="103">
        <f>SUM(I34:J36)</f>
        <v>200</v>
      </c>
      <c r="J37" s="104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2017-12-12T01:33:34Z</cp:lastPrinted>
  <dcterms:created xsi:type="dcterms:W3CDTF">2014-04-15T08:52:03Z</dcterms:created>
  <dcterms:modified xsi:type="dcterms:W3CDTF">2017-12-12T03:53:46Z</dcterms:modified>
</cp:coreProperties>
</file>