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<sst xmlns="http://schemas.openxmlformats.org/spreadsheetml/2006/main" count="97">
  <si>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</si>
  <si>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团号：HMJB-180915-PUK293</t>
  </si>
  <si>
    <t>会议日期：2018年9月14日-20日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</si>
  <si>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</si>
  <si>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</si>
  <si>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</si>
  <si>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</si>
  <si>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</si>
  <si>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</si>
  <si>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</si>
  <si>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</si>
  <si>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</si>
  <si>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</si>
  <si>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</si>
  <si>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</si>
  <si>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</si>
  <si>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</si>
  <si>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</si>
  <si>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</si>
  <si>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</si>
  <si>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</si>
  <si>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</si>
  <si>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会场设备租用</t>
  </si>
  <si>
    <t>需有客户邮件确认，并抄送合规部。</t>
  </si>
  <si>
    <t>会场租赁费</t>
  </si>
  <si>
    <t>客户采买</t>
  </si>
  <si>
    <t>客户使用费用合计</t>
  </si>
  <si>
    <t>活动餐费</t>
  </si>
  <si>
    <t>支付酒店用餐超过保底人数的费用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</si>
  <si>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</si>
  <si>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</si>
  <si>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</si>
  <si>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</si>
  <si>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</si>
  <si>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</si>
  <si>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</si>
  <si>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</si>
  <si>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</si>
  <si>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</si>
  <si>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</si>
  <si>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</si>
  <si>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</si>
  <si>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</si>
  <si>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</si>
  <si>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</si>
  <si>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</si>
  <si>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大会受邀讲者房费</t>
  </si>
  <si>
    <t>其他会议相关支出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</si>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</sst>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yyyy&quot;年&quot;m&quot;月&quot;d&quot;日&quot;;@"/>
    <numFmt numFmtId="178" formatCode="#,##0.00_ "/>
    <numFmt numFmtId="179" formatCode="#,##0.00;[Red]#,##0.00"/>
    <numFmt numFmtId="180" formatCode="0.00_);[Red]\(0.00\)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24" borderId="20" applyNumberFormat="0" applyAlignment="0" applyProtection="0">
      <alignment vertical="center"/>
    </xf>
    <xf numFmtId="0" fontId="18" fillId="24" borderId="19" applyNumberFormat="0" applyAlignment="0" applyProtection="0">
      <alignment vertical="center"/>
    </xf>
    <xf numFmtId="0" fontId="17" fillId="20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J62" sqref="J62"/>
    </sheetView>
  </sheetViews>
  <sheetFormatPr defaultColWidth="9" defaultRowHeight="21" customHeight="1"/>
  <cols>
    <col min="1" max="1" width="9" style="53"/>
    <col min="2" max="2" width="16.7583333333333" customWidth="1"/>
    <col min="3" max="3" width="16.375" style="54" customWidth="1"/>
    <col min="5" max="5" width="12.875" customWidth="1"/>
    <col min="9" max="9" width="30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30000</v>
      </c>
      <c r="D17" s="66">
        <v>1</v>
      </c>
      <c r="E17" s="65">
        <f t="shared" si="2"/>
        <v>30000</v>
      </c>
      <c r="F17" s="65">
        <v>0</v>
      </c>
      <c r="G17" s="65">
        <v>0</v>
      </c>
      <c r="H17" s="65">
        <f t="shared" si="0"/>
        <v>0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 t="s">
        <v>24</v>
      </c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 t="s">
        <v>25</v>
      </c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26</v>
      </c>
      <c r="C21" s="69">
        <f>SUM(C17)</f>
        <v>30000</v>
      </c>
      <c r="D21" s="69">
        <f t="shared" ref="D21:E21" si="4">SUM(D17)</f>
        <v>1</v>
      </c>
      <c r="E21" s="69">
        <f t="shared" si="4"/>
        <v>30000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27</v>
      </c>
      <c r="C22" s="65">
        <v>30000</v>
      </c>
      <c r="D22" s="66">
        <v>1</v>
      </c>
      <c r="E22" s="65">
        <f t="shared" si="2"/>
        <v>30000</v>
      </c>
      <c r="F22" s="65">
        <v>0</v>
      </c>
      <c r="G22" s="65">
        <v>0</v>
      </c>
      <c r="H22" s="65">
        <f t="shared" si="0"/>
        <v>0</v>
      </c>
      <c r="I22" s="86" t="s">
        <v>28</v>
      </c>
      <c r="J22" s="91" t="s">
        <v>29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30</v>
      </c>
      <c r="C24" s="69">
        <f>SUM(C22)</f>
        <v>30000</v>
      </c>
      <c r="D24" s="69">
        <f t="shared" ref="D24:E24" si="6">SUM(D22)</f>
        <v>1</v>
      </c>
      <c r="E24" s="69">
        <f t="shared" si="6"/>
        <v>30000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40000</v>
      </c>
      <c r="D45" s="66">
        <v>1</v>
      </c>
      <c r="E45" s="65">
        <f t="shared" si="2"/>
        <v>40000</v>
      </c>
      <c r="F45" s="65">
        <v>0</v>
      </c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 t="s">
        <v>47</v>
      </c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40000</v>
      </c>
      <c r="D52" s="69">
        <f t="shared" ref="D52:E52" si="20">SUM(D45)</f>
        <v>1</v>
      </c>
      <c r="E52" s="69">
        <f t="shared" si="20"/>
        <v>40000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100000</v>
      </c>
      <c r="D53" s="69">
        <f>SUM(D52,D44,D40,D37,D32,D27,D24,D21,D16,D13)</f>
        <v>3</v>
      </c>
      <c r="E53" s="69">
        <f>SUM(E52,E44,E40,E37,E32,E27,E24,E21,E16,E13)</f>
        <v>100000</v>
      </c>
      <c r="F53" s="69">
        <f t="shared" ref="D53:H53" si="22">SUM(F52,F44,F40,F37,F32,F27,F24,F21,F16,F13)</f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100000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100000</v>
      </c>
    </row>
    <row r="60" customHeight="1" spans="1:9">
      <c r="A60" s="55" t="s">
        <v>55</v>
      </c>
      <c r="B60" s="82"/>
      <c r="C60" s="83" t="s">
        <v>56</v>
      </c>
      <c r="D60" s="84"/>
      <c r="E60" s="84" t="s">
        <v>57</v>
      </c>
      <c r="F60" s="84"/>
      <c r="G60" s="84" t="s">
        <v>58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2"/>
      <c r="J11" s="43"/>
      <c r="K11" s="44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0</v>
      </c>
      <c r="H12" s="25"/>
      <c r="I12" s="42"/>
      <c r="J12" s="43"/>
      <c r="K12" s="44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2"/>
      <c r="J13" s="43"/>
      <c r="K13" s="44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42"/>
      <c r="J14" s="43"/>
      <c r="K14" s="44" t="s">
        <v>85</v>
      </c>
    </row>
    <row r="15" ht="20.1" customHeight="1" spans="2:11">
      <c r="B15" s="22">
        <v>5</v>
      </c>
      <c r="C15" s="23"/>
      <c r="D15" s="24" t="s">
        <v>45</v>
      </c>
      <c r="E15" s="27" t="s">
        <v>86</v>
      </c>
      <c r="F15" s="27"/>
      <c r="G15" s="25">
        <v>33</v>
      </c>
      <c r="H15" s="25">
        <v>33</v>
      </c>
      <c r="I15" s="42"/>
      <c r="J15" s="43"/>
      <c r="K15" s="44" t="s">
        <v>87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88</v>
      </c>
      <c r="H20" s="21"/>
      <c r="I20" s="21"/>
      <c r="J20" s="21"/>
      <c r="K20" s="21" t="s">
        <v>89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90</v>
      </c>
      <c r="C23" s="16"/>
      <c r="D23" s="16"/>
      <c r="E23" s="16"/>
      <c r="F23" s="16" t="s">
        <v>56</v>
      </c>
      <c r="G23" s="16" t="s">
        <v>91</v>
      </c>
      <c r="H23" s="16"/>
      <c r="I23" s="16"/>
      <c r="J23" s="16" t="s">
        <v>58</v>
      </c>
      <c r="K23" s="16"/>
    </row>
    <row r="26" ht="18.75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宋净菲</v>
      </c>
      <c r="G28" s="7"/>
      <c r="H28" s="6" t="s">
        <v>62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北京</v>
      </c>
      <c r="G29" s="11"/>
      <c r="H29" s="10" t="s">
        <v>66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68</v>
      </c>
      <c r="E30" s="10"/>
      <c r="F30" s="11" t="str">
        <f>F7</f>
        <v>11月4日-6日</v>
      </c>
      <c r="G30" s="11"/>
      <c r="H30" s="10" t="s">
        <v>70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93</v>
      </c>
      <c r="E33" s="27" t="s">
        <v>94</v>
      </c>
      <c r="F33" s="27"/>
      <c r="G33" s="25" t="s">
        <v>95</v>
      </c>
      <c r="H33" s="25" t="s">
        <v>96</v>
      </c>
      <c r="I33" s="25" t="s">
        <v>49</v>
      </c>
      <c r="J33" s="25"/>
      <c r="K33" s="50" t="s">
        <v>77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90</v>
      </c>
      <c r="C38" s="16"/>
      <c r="D38" s="16"/>
      <c r="E38" s="16"/>
      <c r="F38" s="16" t="s">
        <v>56</v>
      </c>
      <c r="G38" s="16" t="s">
        <v>91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2018-09-13T01:37:12Z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