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0970"/>
  </bookViews>
  <sheets>
    <sheet name="贵阳大成酒店" sheetId="20" r:id="rId1"/>
  </sheets>
  <definedNames>
    <definedName name="_xlnm.Print_Area" localSheetId="0">贵阳大成酒店!$A$1:$H$1</definedName>
  </definedNames>
  <calcPr calcId="162913" concurrentCalc="0"/>
</workbook>
</file>

<file path=xl/calcChain.xml><?xml version="1.0" encoding="utf-8"?>
<calcChain xmlns="http://schemas.openxmlformats.org/spreadsheetml/2006/main">
  <c r="H30" i="20" l="1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15" i="20"/>
  <c r="H16" i="20"/>
  <c r="H17" i="20"/>
  <c r="H18" i="20"/>
  <c r="H19" i="20"/>
  <c r="H20" i="20"/>
  <c r="H21" i="20"/>
  <c r="H22" i="20"/>
  <c r="H25" i="20"/>
  <c r="H26" i="20"/>
  <c r="H27" i="20"/>
  <c r="H28" i="20"/>
  <c r="H11" i="20"/>
  <c r="H12" i="20"/>
  <c r="H13" i="20"/>
  <c r="H5" i="20"/>
  <c r="H6" i="20"/>
  <c r="H7" i="20"/>
  <c r="H8" i="20"/>
  <c r="H52" i="20"/>
  <c r="H53" i="20"/>
  <c r="H54" i="20"/>
  <c r="H55" i="20"/>
</calcChain>
</file>

<file path=xl/sharedStrings.xml><?xml version="1.0" encoding="utf-8"?>
<sst xmlns="http://schemas.openxmlformats.org/spreadsheetml/2006/main" count="120" uniqueCount="81">
  <si>
    <t>太平人寿—浦发银行2017年精英理财经理综合营销技能培训会务项目——结算表</t>
  </si>
  <si>
    <t>序号</t>
  </si>
  <si>
    <t>项目</t>
  </si>
  <si>
    <t>描述</t>
  </si>
  <si>
    <t>数量</t>
  </si>
  <si>
    <t>单位</t>
  </si>
  <si>
    <t>天</t>
  </si>
  <si>
    <t>单价</t>
  </si>
  <si>
    <t>总额</t>
  </si>
  <si>
    <t>住宿酒店：贵阳大成精舍酒店</t>
  </si>
  <si>
    <t>房间</t>
  </si>
  <si>
    <t>许旺房间</t>
  </si>
  <si>
    <t>间</t>
  </si>
  <si>
    <t>房间挂账</t>
  </si>
  <si>
    <t>补房间差</t>
  </si>
  <si>
    <t>项目小计</t>
  </si>
  <si>
    <t>会场</t>
  </si>
  <si>
    <r>
      <rPr>
        <sz val="12"/>
        <color theme="1"/>
        <rFont val="宋体"/>
        <charset val="134"/>
      </rPr>
      <t>主会场（9月6日</t>
    </r>
    <r>
      <rPr>
        <sz val="12"/>
        <color indexed="8"/>
        <rFont val="宋体"/>
        <charset val="134"/>
      </rPr>
      <t>-8日全天使用）</t>
    </r>
  </si>
  <si>
    <r>
      <rPr>
        <sz val="12"/>
        <color theme="1"/>
        <rFont val="宋体"/>
        <charset val="134"/>
      </rPr>
      <t>剑道室：320平米，能容纳80人课桌式；层高5</t>
    </r>
    <r>
      <rPr>
        <sz val="12"/>
        <color theme="1"/>
        <rFont val="宋体"/>
        <charset val="134"/>
      </rPr>
      <t>米；内部装饰高雅大气，提供音响设备、白板、话筒等。</t>
    </r>
  </si>
  <si>
    <t>LED屏：酒店须自带LED屏（P4或P3均可）</t>
  </si>
  <si>
    <t>块</t>
  </si>
  <si>
    <t>用餐</t>
  </si>
  <si>
    <t>1</t>
  </si>
  <si>
    <r>
      <rPr>
        <sz val="12"/>
        <color theme="1"/>
        <rFont val="宋体"/>
        <charset val="134"/>
      </rPr>
      <t>9月</t>
    </r>
    <r>
      <rPr>
        <sz val="12"/>
        <color indexed="8"/>
        <rFont val="宋体"/>
        <charset val="134"/>
      </rPr>
      <t>5日晚餐</t>
    </r>
  </si>
  <si>
    <t>人</t>
  </si>
  <si>
    <t>2</t>
  </si>
  <si>
    <t>9月6日午餐</t>
  </si>
  <si>
    <t>3</t>
  </si>
  <si>
    <t>9月6日晚餐</t>
  </si>
  <si>
    <t>4</t>
  </si>
  <si>
    <t>9月7日午餐</t>
  </si>
  <si>
    <t>5</t>
  </si>
  <si>
    <t>9月7日晚餐</t>
  </si>
  <si>
    <t>6</t>
  </si>
  <si>
    <t>9月4日许老师外出晚餐</t>
  </si>
  <si>
    <t xml:space="preserve"> </t>
  </si>
  <si>
    <t>7</t>
  </si>
  <si>
    <t>9月5日午餐李老师请嘉宾吃饭</t>
  </si>
  <si>
    <t>8</t>
  </si>
  <si>
    <t>9月6日晚桌餐 和包厅</t>
  </si>
  <si>
    <t>9</t>
  </si>
  <si>
    <t>许老师9月5日晚餐外用</t>
  </si>
  <si>
    <t>10</t>
  </si>
  <si>
    <t>9月6日7日茶歇</t>
  </si>
  <si>
    <t>会议</t>
  </si>
  <si>
    <t>11</t>
  </si>
  <si>
    <t>9月7日晚 李老师请嘉宾吃饭</t>
  </si>
  <si>
    <t>12</t>
  </si>
  <si>
    <t>9月8日团队景点用午餐</t>
  </si>
  <si>
    <t>桌</t>
  </si>
  <si>
    <t>13</t>
  </si>
  <si>
    <t>9月8日团队景点用晚餐</t>
  </si>
  <si>
    <t>其他</t>
  </si>
  <si>
    <t>9月5日小车接机</t>
  </si>
  <si>
    <t>趟</t>
  </si>
  <si>
    <t>9月5日GL8接机</t>
  </si>
  <si>
    <t>9月5日小车接站</t>
  </si>
  <si>
    <t>9月5日考斯特接站</t>
  </si>
  <si>
    <t>9月7日小车送机</t>
  </si>
  <si>
    <t>9月7日GL8用餐3辆车</t>
  </si>
  <si>
    <t>9月8日小车送机</t>
  </si>
  <si>
    <t>9月8日小车送站</t>
  </si>
  <si>
    <t>9月9日小车送站</t>
  </si>
  <si>
    <t>9月9日小车送机</t>
  </si>
  <si>
    <t>9月9日小车送机凌晨5点飞机加班费</t>
  </si>
  <si>
    <t>参会人员打车报销</t>
  </si>
  <si>
    <t>9月9日GL8送机</t>
  </si>
  <si>
    <t>9月9日考斯特送机</t>
  </si>
  <si>
    <t>9月8日团队旅游用大巴车</t>
  </si>
  <si>
    <t>9月8日团队旅游门票</t>
  </si>
  <si>
    <t>教室布置及周边设计制作</t>
  </si>
  <si>
    <t>录音笔+32G移动U盘</t>
  </si>
  <si>
    <t>个</t>
  </si>
  <si>
    <t>买茶叶</t>
  </si>
  <si>
    <t>份</t>
  </si>
  <si>
    <t>需有3人或以上(必须为会务公司正式员工）来负责酒店对接工作</t>
  </si>
  <si>
    <t>9月8日快递物品</t>
  </si>
  <si>
    <t>会务公司服务费</t>
  </si>
  <si>
    <t>税费</t>
  </si>
  <si>
    <t>请注明税费和税率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</si>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</sst>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¥#,##0.00;\¥\-#,##0.00"/>
    <numFmt numFmtId="177" formatCode="\¥#,##0.00_);[Red]\(\¥#,##0.00\)"/>
  </numFmts>
  <fonts count="13" x14ac:knownFonts="1">
    <font>
      <sz val="12"/>
      <name val="宋体"/>
      <charset val="134"/>
    </font>
    <font>
      <sz val="13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8" fillId="0" borderId="0" applyBorder="0"/>
    <xf numFmtId="0" fontId="11" fillId="0" borderId="0">
      <alignment vertical="center"/>
    </xf>
    <xf numFmtId="0" fontId="7" fillId="0" borderId="0"/>
    <xf numFmtId="0" fontId="9" fillId="0" borderId="0"/>
  </cellStyleXfs>
  <cellXfs count="78">
    <xf numFmtId="0" fontId="0" fillId="0" borderId="0" xfId="0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1" fillId="0" borderId="0" xfId="1" applyFo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4" borderId="5" xfId="1" applyNumberFormat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6" fontId="5" fillId="0" borderId="5" xfId="1" applyNumberFormat="1" applyFont="1" applyFill="1" applyBorder="1" applyAlignment="1">
      <alignment horizontal="center" vertical="center"/>
    </xf>
    <xf numFmtId="58" fontId="5" fillId="0" borderId="2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58" fontId="5" fillId="0" borderId="8" xfId="1" applyNumberFormat="1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58" fontId="6" fillId="0" borderId="2" xfId="1" applyNumberFormat="1" applyFont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58" fontId="5" fillId="0" borderId="8" xfId="1" applyNumberFormat="1" applyFont="1" applyBorder="1" applyAlignment="1">
      <alignment horizontal="center" vertical="center"/>
    </xf>
    <xf numFmtId="58" fontId="6" fillId="0" borderId="8" xfId="1" applyNumberFormat="1" applyFont="1" applyBorder="1" applyAlignment="1">
      <alignment horizontal="center" vertical="center"/>
    </xf>
    <xf numFmtId="58" fontId="6" fillId="0" borderId="8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58" fontId="6" fillId="0" borderId="8" xfId="1" applyNumberFormat="1" applyFont="1" applyFill="1" applyBorder="1" applyAlignment="1">
      <alignment horizontal="center" vertical="center"/>
    </xf>
    <xf numFmtId="58" fontId="6" fillId="0" borderId="2" xfId="1" applyNumberFormat="1" applyFont="1" applyFill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58" fontId="0" fillId="0" borderId="5" xfId="0" applyNumberForma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58" fontId="5" fillId="0" borderId="4" xfId="1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9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77" fontId="0" fillId="4" borderId="5" xfId="0" applyNumberForma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58" fontId="5" fillId="0" borderId="7" xfId="1" applyNumberFormat="1" applyFont="1" applyBorder="1" applyAlignment="1">
      <alignment horizontal="center" vertical="center" wrapText="1"/>
    </xf>
    <xf numFmtId="58" fontId="5" fillId="0" borderId="0" xfId="1" applyNumberFormat="1" applyFont="1" applyAlignment="1">
      <alignment horizontal="center" vertical="center" wrapText="1"/>
    </xf>
    <xf numFmtId="58" fontId="5" fillId="0" borderId="1" xfId="1" applyNumberFormat="1" applyFont="1" applyBorder="1" applyAlignment="1">
      <alignment horizontal="center" vertical="center" wrapText="1"/>
    </xf>
  </cellXfs>
  <cellStyles count="8">
    <cellStyle name="0,0_x000a__x000a_NA_x000a__x000a_" xfId="3"/>
    <cellStyle name="3232" xfId="4"/>
    <cellStyle name="Normal_Sheet1" xfId="5"/>
    <cellStyle name="常规" xfId="0" builtinId="0"/>
    <cellStyle name="常规 2" xfId="6"/>
    <cellStyle name="普通 2" xfId="1"/>
    <cellStyle name="普通 2 2" xfId="2"/>
    <cellStyle name="样式 1" xfId="7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41" zoomScale="90" zoomScaleNormal="90" workbookViewId="0">
      <selection sqref="A1:H55"/>
    </sheetView>
  </sheetViews>
  <sheetFormatPr defaultColWidth="8.83203125" defaultRowHeight="19.5" customHeight="1" x14ac:dyDescent="0.25"/>
  <cols>
    <col min="1" max="1" width="6.6640625" style="1" customWidth="1"/>
    <col min="2" max="2" width="18.25" style="2" bestFit="1" customWidth="1"/>
    <col min="3" max="3" width="52.9140625" style="3" customWidth="1"/>
    <col min="4" max="6" width="5.75" style="1" customWidth="1"/>
    <col min="7" max="7" width="13.75" style="1" customWidth="1"/>
    <col min="8" max="8" width="17.5" style="1" customWidth="1"/>
    <col min="9" max="9" width="21.4140625" style="3" customWidth="1"/>
    <col min="10" max="16384" width="8.83203125" style="3"/>
  </cols>
  <sheetData>
    <row r="1" spans="1:8" ht="45.7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</row>
    <row r="3" spans="1:8" ht="19.5" customHeight="1" x14ac:dyDescent="0.2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19.5" customHeight="1" x14ac:dyDescent="0.25">
      <c r="A4" s="6" t="s">
        <v>9</v>
      </c>
      <c r="B4" s="7"/>
      <c r="C4" s="7"/>
      <c r="D4" s="7"/>
      <c r="E4" s="7"/>
      <c r="F4" s="7"/>
      <c r="G4" s="7"/>
      <c r="H4" s="8"/>
    </row>
    <row r="5" spans="1:8" ht="19.5" customHeight="1" x14ac:dyDescent="0.25">
      <c r="A5" s="9">
        <v>1</v>
      </c>
      <c r="B5" s="10" t="s">
        <v>10</v>
      </c>
      <c r="C5" s="11" t="s">
        <v>11</v>
      </c>
      <c r="D5" s="12">
        <v>5</v>
      </c>
      <c r="E5" s="13" t="s">
        <v>12</v>
      </c>
      <c r="F5" s="14">
        <v>1</v>
      </c>
      <c r="G5" s="15">
        <v>381</v>
      </c>
      <c r="H5" s="16">
        <f t="shared" ref="H5:H7" si="0">SUM(G5*F5*D5)</f>
        <v>1905</v>
      </c>
    </row>
    <row r="6" spans="1:8" ht="19.5" customHeight="1" x14ac:dyDescent="0.25">
      <c r="A6" s="9">
        <v>2</v>
      </c>
      <c r="B6" s="10" t="s">
        <v>10</v>
      </c>
      <c r="C6" s="11" t="s">
        <v>13</v>
      </c>
      <c r="D6" s="12">
        <v>1</v>
      </c>
      <c r="E6" s="13" t="s">
        <v>12</v>
      </c>
      <c r="F6" s="14">
        <v>1</v>
      </c>
      <c r="G6" s="15">
        <v>580</v>
      </c>
      <c r="H6" s="16">
        <f t="shared" si="0"/>
        <v>580</v>
      </c>
    </row>
    <row r="7" spans="1:8" ht="19.5" customHeight="1" x14ac:dyDescent="0.25">
      <c r="A7" s="9">
        <v>3</v>
      </c>
      <c r="B7" s="10" t="s">
        <v>10</v>
      </c>
      <c r="C7" s="11" t="s">
        <v>14</v>
      </c>
      <c r="D7" s="12">
        <v>1</v>
      </c>
      <c r="E7" s="13" t="s">
        <v>12</v>
      </c>
      <c r="F7" s="14">
        <v>1</v>
      </c>
      <c r="G7" s="15">
        <v>381</v>
      </c>
      <c r="H7" s="16">
        <f t="shared" si="0"/>
        <v>381</v>
      </c>
    </row>
    <row r="8" spans="1:8" ht="19.5" customHeight="1" x14ac:dyDescent="0.25">
      <c r="A8" s="9"/>
      <c r="B8" s="67" t="s">
        <v>15</v>
      </c>
      <c r="C8" s="68"/>
      <c r="D8" s="68"/>
      <c r="E8" s="68"/>
      <c r="F8" s="68"/>
      <c r="G8" s="69"/>
      <c r="H8" s="17">
        <f>SUM(H5:H7)</f>
        <v>2866</v>
      </c>
    </row>
    <row r="9" spans="1:8" ht="19.5" customHeight="1" x14ac:dyDescent="0.25">
      <c r="A9" s="18" t="s">
        <v>16</v>
      </c>
      <c r="B9" s="7"/>
      <c r="C9" s="7"/>
      <c r="D9" s="7"/>
      <c r="E9" s="7"/>
      <c r="F9" s="7"/>
      <c r="G9" s="7"/>
      <c r="H9" s="8"/>
    </row>
    <row r="10" spans="1:8" ht="19.5" customHeight="1" x14ac:dyDescent="0.25">
      <c r="A10" s="19"/>
      <c r="B10" s="20"/>
      <c r="C10" s="21"/>
      <c r="D10" s="21"/>
      <c r="E10" s="21"/>
      <c r="F10" s="21"/>
      <c r="G10" s="21"/>
      <c r="H10" s="22"/>
    </row>
    <row r="11" spans="1:8" ht="31" customHeight="1" x14ac:dyDescent="0.25">
      <c r="A11" s="13">
        <v>1</v>
      </c>
      <c r="B11" s="73" t="s">
        <v>17</v>
      </c>
      <c r="C11" s="23" t="s">
        <v>18</v>
      </c>
      <c r="D11" s="13">
        <v>1</v>
      </c>
      <c r="E11" s="13" t="s">
        <v>12</v>
      </c>
      <c r="F11" s="13">
        <v>3</v>
      </c>
      <c r="G11" s="15">
        <v>8500</v>
      </c>
      <c r="H11" s="15">
        <f>G11*F11*D11</f>
        <v>25500</v>
      </c>
    </row>
    <row r="12" spans="1:8" ht="34" customHeight="1" x14ac:dyDescent="0.25">
      <c r="A12" s="24">
        <v>2</v>
      </c>
      <c r="B12" s="74"/>
      <c r="C12" s="25" t="s">
        <v>19</v>
      </c>
      <c r="D12" s="24">
        <v>1</v>
      </c>
      <c r="E12" s="24" t="s">
        <v>20</v>
      </c>
      <c r="F12" s="24">
        <v>3</v>
      </c>
      <c r="G12" s="26">
        <v>5500</v>
      </c>
      <c r="H12" s="26">
        <f>G12*F12*D12</f>
        <v>16500</v>
      </c>
    </row>
    <row r="13" spans="1:8" ht="19.5" customHeight="1" x14ac:dyDescent="0.25">
      <c r="A13" s="9"/>
      <c r="B13" s="67" t="s">
        <v>15</v>
      </c>
      <c r="C13" s="68"/>
      <c r="D13" s="68"/>
      <c r="E13" s="68"/>
      <c r="F13" s="68"/>
      <c r="G13" s="69"/>
      <c r="H13" s="17">
        <f>SUM(H11:H12)</f>
        <v>42000</v>
      </c>
    </row>
    <row r="14" spans="1:8" ht="19.5" customHeight="1" x14ac:dyDescent="0.25">
      <c r="A14" s="18" t="s">
        <v>21</v>
      </c>
      <c r="B14" s="7"/>
      <c r="C14" s="7"/>
      <c r="D14" s="7"/>
      <c r="E14" s="7"/>
      <c r="F14" s="7"/>
      <c r="G14" s="7"/>
      <c r="H14" s="8"/>
    </row>
    <row r="15" spans="1:8" ht="19.5" customHeight="1" x14ac:dyDescent="0.25">
      <c r="A15" s="27" t="s">
        <v>22</v>
      </c>
      <c r="B15" s="75" t="s">
        <v>21</v>
      </c>
      <c r="C15" s="28" t="s">
        <v>23</v>
      </c>
      <c r="D15" s="13">
        <v>55</v>
      </c>
      <c r="E15" s="13" t="s">
        <v>24</v>
      </c>
      <c r="F15" s="13">
        <v>1</v>
      </c>
      <c r="G15" s="15">
        <v>120</v>
      </c>
      <c r="H15" s="29">
        <f t="shared" ref="H15:H22" si="1">G15*F15*D15</f>
        <v>6600</v>
      </c>
    </row>
    <row r="16" spans="1:8" ht="19.5" customHeight="1" x14ac:dyDescent="0.25">
      <c r="A16" s="27" t="s">
        <v>25</v>
      </c>
      <c r="B16" s="76"/>
      <c r="C16" s="30" t="s">
        <v>26</v>
      </c>
      <c r="D16" s="24">
        <v>63</v>
      </c>
      <c r="E16" s="13" t="s">
        <v>24</v>
      </c>
      <c r="F16" s="13">
        <v>1</v>
      </c>
      <c r="G16" s="26">
        <v>120</v>
      </c>
      <c r="H16" s="29">
        <f t="shared" si="1"/>
        <v>7560</v>
      </c>
    </row>
    <row r="17" spans="1:9" ht="19.5" customHeight="1" x14ac:dyDescent="0.25">
      <c r="A17" s="27" t="s">
        <v>27</v>
      </c>
      <c r="B17" s="76"/>
      <c r="C17" s="30" t="s">
        <v>28</v>
      </c>
      <c r="D17" s="24">
        <v>61</v>
      </c>
      <c r="E17" s="13" t="s">
        <v>24</v>
      </c>
      <c r="F17" s="13">
        <v>1</v>
      </c>
      <c r="G17" s="15">
        <v>120</v>
      </c>
      <c r="H17" s="29">
        <f t="shared" si="1"/>
        <v>7320</v>
      </c>
    </row>
    <row r="18" spans="1:9" ht="19.5" customHeight="1" x14ac:dyDescent="0.25">
      <c r="A18" s="27" t="s">
        <v>29</v>
      </c>
      <c r="B18" s="76"/>
      <c r="C18" s="30" t="s">
        <v>30</v>
      </c>
      <c r="D18" s="24">
        <v>58</v>
      </c>
      <c r="E18" s="13" t="s">
        <v>24</v>
      </c>
      <c r="F18" s="13">
        <v>1</v>
      </c>
      <c r="G18" s="26">
        <v>120</v>
      </c>
      <c r="H18" s="29">
        <f t="shared" si="1"/>
        <v>6960</v>
      </c>
    </row>
    <row r="19" spans="1:9" ht="19.5" customHeight="1" x14ac:dyDescent="0.25">
      <c r="A19" s="27" t="s">
        <v>31</v>
      </c>
      <c r="B19" s="76"/>
      <c r="C19" s="31" t="s">
        <v>32</v>
      </c>
      <c r="D19" s="24">
        <v>50</v>
      </c>
      <c r="E19" s="24" t="s">
        <v>24</v>
      </c>
      <c r="F19" s="24">
        <v>1</v>
      </c>
      <c r="G19" s="15">
        <v>120</v>
      </c>
      <c r="H19" s="29">
        <f t="shared" si="1"/>
        <v>6000</v>
      </c>
    </row>
    <row r="20" spans="1:9" ht="19.5" customHeight="1" x14ac:dyDescent="0.25">
      <c r="A20" s="27" t="s">
        <v>33</v>
      </c>
      <c r="B20" s="76"/>
      <c r="C20" s="32" t="s">
        <v>34</v>
      </c>
      <c r="D20" s="24">
        <v>1</v>
      </c>
      <c r="E20" s="24" t="s">
        <v>24</v>
      </c>
      <c r="F20" s="24">
        <v>1</v>
      </c>
      <c r="G20" s="26">
        <v>825</v>
      </c>
      <c r="H20" s="33">
        <f t="shared" si="1"/>
        <v>825</v>
      </c>
      <c r="I20" s="3" t="s">
        <v>35</v>
      </c>
    </row>
    <row r="21" spans="1:9" ht="19.5" customHeight="1" x14ac:dyDescent="0.25">
      <c r="A21" s="27" t="s">
        <v>36</v>
      </c>
      <c r="B21" s="76"/>
      <c r="C21" s="32" t="s">
        <v>37</v>
      </c>
      <c r="D21" s="24">
        <v>1</v>
      </c>
      <c r="E21" s="24" t="s">
        <v>24</v>
      </c>
      <c r="F21" s="24">
        <v>1</v>
      </c>
      <c r="G21" s="26">
        <v>1250</v>
      </c>
      <c r="H21" s="33">
        <f t="shared" si="1"/>
        <v>1250</v>
      </c>
    </row>
    <row r="22" spans="1:9" ht="19.5" customHeight="1" x14ac:dyDescent="0.25">
      <c r="A22" s="27" t="s">
        <v>38</v>
      </c>
      <c r="B22" s="76"/>
      <c r="C22" s="34" t="s">
        <v>39</v>
      </c>
      <c r="D22" s="24">
        <v>1</v>
      </c>
      <c r="E22" s="24" t="s">
        <v>24</v>
      </c>
      <c r="F22" s="24">
        <v>1</v>
      </c>
      <c r="G22" s="26">
        <v>1328</v>
      </c>
      <c r="H22" s="29">
        <f t="shared" si="1"/>
        <v>1328</v>
      </c>
      <c r="I22" s="3" t="s">
        <v>35</v>
      </c>
    </row>
    <row r="23" spans="1:9" ht="19.5" customHeight="1" x14ac:dyDescent="0.25">
      <c r="A23" s="27" t="s">
        <v>40</v>
      </c>
      <c r="B23" s="76"/>
      <c r="C23" s="32" t="s">
        <v>41</v>
      </c>
      <c r="D23" s="24">
        <v>1</v>
      </c>
      <c r="E23" s="24" t="s">
        <v>24</v>
      </c>
      <c r="F23" s="24">
        <v>1</v>
      </c>
      <c r="G23" s="26">
        <v>276</v>
      </c>
      <c r="H23" s="15">
        <v>286</v>
      </c>
    </row>
    <row r="24" spans="1:9" ht="19.5" customHeight="1" x14ac:dyDescent="0.25">
      <c r="A24" s="27" t="s">
        <v>42</v>
      </c>
      <c r="B24" s="76"/>
      <c r="C24" s="35" t="s">
        <v>43</v>
      </c>
      <c r="D24" s="13">
        <v>1</v>
      </c>
      <c r="E24" s="13" t="s">
        <v>44</v>
      </c>
      <c r="F24" s="13">
        <v>1</v>
      </c>
      <c r="G24" s="36">
        <v>10160</v>
      </c>
      <c r="H24" s="37">
        <v>10160</v>
      </c>
    </row>
    <row r="25" spans="1:9" ht="19.5" customHeight="1" x14ac:dyDescent="0.25">
      <c r="A25" s="27" t="s">
        <v>45</v>
      </c>
      <c r="B25" s="76"/>
      <c r="C25" s="35" t="s">
        <v>46</v>
      </c>
      <c r="D25" s="13">
        <v>1</v>
      </c>
      <c r="E25" s="13" t="s">
        <v>24</v>
      </c>
      <c r="F25" s="13">
        <v>1</v>
      </c>
      <c r="G25" s="36">
        <v>1300</v>
      </c>
      <c r="H25" s="37">
        <f t="shared" ref="H25:H27" si="2">G25*F25*D25</f>
        <v>1300</v>
      </c>
    </row>
    <row r="26" spans="1:9" ht="19.5" customHeight="1" x14ac:dyDescent="0.25">
      <c r="A26" s="27" t="s">
        <v>47</v>
      </c>
      <c r="B26" s="76"/>
      <c r="C26" s="38" t="s">
        <v>48</v>
      </c>
      <c r="D26" s="12">
        <v>6</v>
      </c>
      <c r="E26" s="12" t="s">
        <v>49</v>
      </c>
      <c r="F26" s="11">
        <v>1</v>
      </c>
      <c r="G26" s="39">
        <v>1200</v>
      </c>
      <c r="H26" s="40">
        <f t="shared" si="2"/>
        <v>7200</v>
      </c>
    </row>
    <row r="27" spans="1:9" ht="19.5" customHeight="1" x14ac:dyDescent="0.25">
      <c r="A27" s="27" t="s">
        <v>50</v>
      </c>
      <c r="B27" s="77"/>
      <c r="C27" s="38" t="s">
        <v>51</v>
      </c>
      <c r="D27" s="12">
        <v>6</v>
      </c>
      <c r="E27" s="12" t="s">
        <v>49</v>
      </c>
      <c r="F27" s="11">
        <v>1</v>
      </c>
      <c r="G27" s="39">
        <v>1200</v>
      </c>
      <c r="H27" s="40">
        <f t="shared" si="2"/>
        <v>7200</v>
      </c>
    </row>
    <row r="28" spans="1:9" ht="19.5" customHeight="1" x14ac:dyDescent="0.25">
      <c r="A28" s="27"/>
      <c r="B28" s="41"/>
      <c r="C28" s="41"/>
      <c r="D28" s="41"/>
      <c r="E28" s="41"/>
      <c r="F28" s="41"/>
      <c r="G28" s="41"/>
      <c r="H28" s="17">
        <f>SUM(H15:H27)</f>
        <v>63989</v>
      </c>
    </row>
    <row r="29" spans="1:9" ht="19.5" customHeight="1" x14ac:dyDescent="0.25">
      <c r="A29" s="42" t="s">
        <v>52</v>
      </c>
      <c r="B29" s="43"/>
      <c r="C29" s="43"/>
      <c r="D29" s="43"/>
      <c r="E29" s="43"/>
      <c r="F29" s="43"/>
      <c r="G29" s="43"/>
      <c r="H29" s="44"/>
    </row>
    <row r="30" spans="1:9" ht="19.5" customHeight="1" x14ac:dyDescent="0.25">
      <c r="A30" s="45">
        <v>1</v>
      </c>
      <c r="B30" s="45"/>
      <c r="C30" s="46" t="s">
        <v>53</v>
      </c>
      <c r="D30" s="12">
        <v>9</v>
      </c>
      <c r="E30" s="11" t="s">
        <v>54</v>
      </c>
      <c r="F30" s="11">
        <v>1</v>
      </c>
      <c r="G30" s="39">
        <v>400</v>
      </c>
      <c r="H30" s="40">
        <f t="shared" ref="H30:H50" si="3">G30*F30*D30</f>
        <v>3600</v>
      </c>
    </row>
    <row r="31" spans="1:9" ht="19.5" customHeight="1" x14ac:dyDescent="0.25">
      <c r="A31" s="45">
        <v>2</v>
      </c>
      <c r="B31" s="45"/>
      <c r="C31" s="46" t="s">
        <v>55</v>
      </c>
      <c r="D31" s="12">
        <v>7</v>
      </c>
      <c r="E31" s="11" t="s">
        <v>54</v>
      </c>
      <c r="F31" s="11">
        <v>1</v>
      </c>
      <c r="G31" s="39">
        <v>500</v>
      </c>
      <c r="H31" s="40">
        <f t="shared" si="3"/>
        <v>3500</v>
      </c>
    </row>
    <row r="32" spans="1:9" ht="19.5" customHeight="1" x14ac:dyDescent="0.25">
      <c r="A32" s="45">
        <v>3</v>
      </c>
      <c r="B32" s="45"/>
      <c r="C32" s="46" t="s">
        <v>56</v>
      </c>
      <c r="D32" s="12">
        <v>6</v>
      </c>
      <c r="E32" s="11" t="s">
        <v>54</v>
      </c>
      <c r="F32" s="11">
        <v>1</v>
      </c>
      <c r="G32" s="39">
        <v>400</v>
      </c>
      <c r="H32" s="40">
        <f t="shared" si="3"/>
        <v>2400</v>
      </c>
    </row>
    <row r="33" spans="1:8" ht="19.5" customHeight="1" x14ac:dyDescent="0.25">
      <c r="A33" s="45">
        <v>4</v>
      </c>
      <c r="B33" s="45"/>
      <c r="C33" s="46" t="s">
        <v>57</v>
      </c>
      <c r="D33" s="12">
        <v>4</v>
      </c>
      <c r="E33" s="11" t="s">
        <v>54</v>
      </c>
      <c r="F33" s="11">
        <v>1</v>
      </c>
      <c r="G33" s="39">
        <v>800</v>
      </c>
      <c r="H33" s="40">
        <f t="shared" si="3"/>
        <v>3200</v>
      </c>
    </row>
    <row r="34" spans="1:8" ht="19.5" customHeight="1" x14ac:dyDescent="0.25">
      <c r="A34" s="45">
        <v>5</v>
      </c>
      <c r="B34" s="45"/>
      <c r="C34" s="46" t="s">
        <v>58</v>
      </c>
      <c r="D34" s="12">
        <v>2</v>
      </c>
      <c r="E34" s="11" t="s">
        <v>54</v>
      </c>
      <c r="F34" s="11">
        <v>1</v>
      </c>
      <c r="G34" s="39">
        <v>400</v>
      </c>
      <c r="H34" s="40">
        <f t="shared" si="3"/>
        <v>800</v>
      </c>
    </row>
    <row r="35" spans="1:8" ht="19.5" customHeight="1" x14ac:dyDescent="0.25">
      <c r="A35" s="45">
        <v>6</v>
      </c>
      <c r="B35" s="45"/>
      <c r="C35" s="46" t="s">
        <v>59</v>
      </c>
      <c r="D35" s="12">
        <v>3</v>
      </c>
      <c r="E35" s="11" t="s">
        <v>54</v>
      </c>
      <c r="F35" s="11">
        <v>1</v>
      </c>
      <c r="G35" s="39">
        <v>700</v>
      </c>
      <c r="H35" s="40">
        <f t="shared" si="3"/>
        <v>2100</v>
      </c>
    </row>
    <row r="36" spans="1:8" ht="19.5" customHeight="1" x14ac:dyDescent="0.25">
      <c r="A36" s="45">
        <v>7</v>
      </c>
      <c r="B36" s="45"/>
      <c r="C36" s="46" t="s">
        <v>60</v>
      </c>
      <c r="D36" s="12">
        <v>3</v>
      </c>
      <c r="E36" s="11" t="s">
        <v>54</v>
      </c>
      <c r="F36" s="11">
        <v>1</v>
      </c>
      <c r="G36" s="39">
        <v>400</v>
      </c>
      <c r="H36" s="40">
        <f t="shared" si="3"/>
        <v>1200</v>
      </c>
    </row>
    <row r="37" spans="1:8" ht="19.5" customHeight="1" x14ac:dyDescent="0.25">
      <c r="A37" s="45">
        <v>8</v>
      </c>
      <c r="B37" s="45"/>
      <c r="C37" s="46" t="s">
        <v>61</v>
      </c>
      <c r="D37" s="12">
        <v>4</v>
      </c>
      <c r="E37" s="11" t="s">
        <v>54</v>
      </c>
      <c r="F37" s="11">
        <v>1</v>
      </c>
      <c r="G37" s="39">
        <v>400</v>
      </c>
      <c r="H37" s="40">
        <f t="shared" si="3"/>
        <v>1600</v>
      </c>
    </row>
    <row r="38" spans="1:8" ht="19.5" customHeight="1" x14ac:dyDescent="0.25">
      <c r="A38" s="45">
        <v>9</v>
      </c>
      <c r="B38" s="45"/>
      <c r="C38" s="46" t="s">
        <v>62</v>
      </c>
      <c r="D38" s="12">
        <v>8</v>
      </c>
      <c r="E38" s="11" t="s">
        <v>54</v>
      </c>
      <c r="F38" s="11">
        <v>1</v>
      </c>
      <c r="G38" s="39">
        <v>400</v>
      </c>
      <c r="H38" s="40">
        <f t="shared" si="3"/>
        <v>3200</v>
      </c>
    </row>
    <row r="39" spans="1:8" ht="19.5" customHeight="1" x14ac:dyDescent="0.25">
      <c r="A39" s="45">
        <v>10</v>
      </c>
      <c r="B39" s="45"/>
      <c r="C39" s="46" t="s">
        <v>63</v>
      </c>
      <c r="D39" s="12">
        <v>6</v>
      </c>
      <c r="E39" s="11" t="s">
        <v>54</v>
      </c>
      <c r="F39" s="11">
        <v>1</v>
      </c>
      <c r="G39" s="39">
        <v>400</v>
      </c>
      <c r="H39" s="40">
        <f t="shared" si="3"/>
        <v>2400</v>
      </c>
    </row>
    <row r="40" spans="1:8" ht="19.5" customHeight="1" x14ac:dyDescent="0.25">
      <c r="A40" s="45">
        <v>11</v>
      </c>
      <c r="B40" s="45"/>
      <c r="C40" s="46" t="s">
        <v>64</v>
      </c>
      <c r="D40" s="12">
        <v>2</v>
      </c>
      <c r="E40" s="11" t="s">
        <v>54</v>
      </c>
      <c r="F40" s="11">
        <v>1</v>
      </c>
      <c r="G40" s="39">
        <v>300</v>
      </c>
      <c r="H40" s="40">
        <f t="shared" si="3"/>
        <v>600</v>
      </c>
    </row>
    <row r="41" spans="1:8" ht="19.5" customHeight="1" x14ac:dyDescent="0.25">
      <c r="A41" s="45">
        <v>12</v>
      </c>
      <c r="B41" s="45"/>
      <c r="C41" s="47" t="s">
        <v>65</v>
      </c>
      <c r="D41" s="12">
        <v>1</v>
      </c>
      <c r="E41" s="11" t="s">
        <v>24</v>
      </c>
      <c r="F41" s="11">
        <v>1</v>
      </c>
      <c r="G41" s="39">
        <v>909</v>
      </c>
      <c r="H41" s="40">
        <f t="shared" si="3"/>
        <v>909</v>
      </c>
    </row>
    <row r="42" spans="1:8" ht="19.5" customHeight="1" x14ac:dyDescent="0.25">
      <c r="A42" s="45">
        <v>13</v>
      </c>
      <c r="B42" s="45"/>
      <c r="C42" s="46" t="s">
        <v>66</v>
      </c>
      <c r="D42" s="12">
        <v>2</v>
      </c>
      <c r="E42" s="11" t="s">
        <v>54</v>
      </c>
      <c r="F42" s="11">
        <v>1</v>
      </c>
      <c r="G42" s="39">
        <v>500</v>
      </c>
      <c r="H42" s="40">
        <f t="shared" si="3"/>
        <v>1000</v>
      </c>
    </row>
    <row r="43" spans="1:8" ht="19.5" customHeight="1" x14ac:dyDescent="0.25">
      <c r="A43" s="45">
        <v>14</v>
      </c>
      <c r="B43" s="45"/>
      <c r="C43" s="46" t="s">
        <v>67</v>
      </c>
      <c r="D43" s="12">
        <v>3</v>
      </c>
      <c r="E43" s="11" t="s">
        <v>54</v>
      </c>
      <c r="F43" s="11">
        <v>1</v>
      </c>
      <c r="G43" s="39">
        <v>800</v>
      </c>
      <c r="H43" s="40">
        <f t="shared" si="3"/>
        <v>2400</v>
      </c>
    </row>
    <row r="44" spans="1:8" ht="19.5" customHeight="1" x14ac:dyDescent="0.25">
      <c r="A44" s="45">
        <v>15</v>
      </c>
      <c r="B44" s="45"/>
      <c r="C44" s="46" t="s">
        <v>68</v>
      </c>
      <c r="D44" s="12">
        <v>2</v>
      </c>
      <c r="E44" s="11" t="s">
        <v>54</v>
      </c>
      <c r="F44" s="11">
        <v>1</v>
      </c>
      <c r="G44" s="39">
        <v>3000</v>
      </c>
      <c r="H44" s="40">
        <f t="shared" si="3"/>
        <v>6000</v>
      </c>
    </row>
    <row r="45" spans="1:8" ht="19.5" customHeight="1" x14ac:dyDescent="0.25">
      <c r="A45" s="45">
        <v>16</v>
      </c>
      <c r="B45" s="45"/>
      <c r="C45" s="46" t="s">
        <v>69</v>
      </c>
      <c r="D45" s="12">
        <v>58</v>
      </c>
      <c r="E45" s="12" t="s">
        <v>24</v>
      </c>
      <c r="F45" s="11">
        <v>1</v>
      </c>
      <c r="G45" s="39">
        <v>110</v>
      </c>
      <c r="H45" s="40">
        <f t="shared" si="3"/>
        <v>6380</v>
      </c>
    </row>
    <row r="46" spans="1:8" ht="19.5" customHeight="1" x14ac:dyDescent="0.25">
      <c r="A46" s="45">
        <v>17</v>
      </c>
      <c r="B46" s="45"/>
      <c r="C46" s="48" t="s">
        <v>70</v>
      </c>
      <c r="D46" s="49">
        <v>1</v>
      </c>
      <c r="E46" s="49" t="s">
        <v>2</v>
      </c>
      <c r="F46" s="49">
        <v>1</v>
      </c>
      <c r="G46" s="50">
        <v>5655</v>
      </c>
      <c r="H46" s="40">
        <f t="shared" si="3"/>
        <v>5655</v>
      </c>
    </row>
    <row r="47" spans="1:8" ht="19.5" customHeight="1" x14ac:dyDescent="0.25">
      <c r="A47" s="45">
        <v>18</v>
      </c>
      <c r="B47" s="45"/>
      <c r="C47" s="51" t="s">
        <v>71</v>
      </c>
      <c r="D47" s="49">
        <v>1</v>
      </c>
      <c r="E47" s="52" t="s">
        <v>72</v>
      </c>
      <c r="F47" s="49">
        <v>1</v>
      </c>
      <c r="G47" s="40">
        <v>568</v>
      </c>
      <c r="H47" s="40">
        <f t="shared" si="3"/>
        <v>568</v>
      </c>
    </row>
    <row r="48" spans="1:8" ht="19.5" customHeight="1" x14ac:dyDescent="0.25">
      <c r="A48" s="45">
        <v>19</v>
      </c>
      <c r="B48" s="45"/>
      <c r="C48" s="51" t="s">
        <v>73</v>
      </c>
      <c r="D48" s="49">
        <v>4</v>
      </c>
      <c r="E48" s="49" t="s">
        <v>74</v>
      </c>
      <c r="F48" s="49">
        <v>1</v>
      </c>
      <c r="G48" s="40">
        <v>800</v>
      </c>
      <c r="H48" s="40">
        <f t="shared" si="3"/>
        <v>3200</v>
      </c>
    </row>
    <row r="49" spans="1:9" ht="19.5" customHeight="1" x14ac:dyDescent="0.25">
      <c r="A49" s="45">
        <v>20</v>
      </c>
      <c r="B49" s="45"/>
      <c r="C49" s="48" t="s">
        <v>75</v>
      </c>
      <c r="D49" s="52">
        <v>24</v>
      </c>
      <c r="E49" s="49" t="s">
        <v>24</v>
      </c>
      <c r="F49" s="11">
        <v>1</v>
      </c>
      <c r="G49" s="40">
        <v>400</v>
      </c>
      <c r="H49" s="40">
        <f t="shared" si="3"/>
        <v>9600</v>
      </c>
    </row>
    <row r="50" spans="1:9" ht="19.5" customHeight="1" x14ac:dyDescent="0.25">
      <c r="A50" s="45">
        <v>21</v>
      </c>
      <c r="B50" s="45"/>
      <c r="C50" s="53" t="s">
        <v>76</v>
      </c>
      <c r="D50" s="12">
        <v>1</v>
      </c>
      <c r="E50" s="12" t="s">
        <v>24</v>
      </c>
      <c r="F50" s="11">
        <v>1</v>
      </c>
      <c r="G50" s="54">
        <v>453</v>
      </c>
      <c r="H50" s="40">
        <f t="shared" si="3"/>
        <v>453</v>
      </c>
    </row>
    <row r="51" spans="1:9" ht="19.5" customHeight="1" x14ac:dyDescent="0.25">
      <c r="A51" s="45"/>
      <c r="B51" s="70" t="s">
        <v>15</v>
      </c>
      <c r="C51" s="71"/>
      <c r="D51" s="71"/>
      <c r="E51" s="71"/>
      <c r="F51" s="71"/>
      <c r="G51" s="72"/>
      <c r="H51" s="58">
        <f>SUM(H30:H50)</f>
        <v>60765</v>
      </c>
    </row>
    <row r="52" spans="1:9" ht="19.5" customHeight="1" x14ac:dyDescent="0.25">
      <c r="A52" s="45"/>
      <c r="B52" s="55"/>
      <c r="C52" s="56"/>
      <c r="D52" s="56"/>
      <c r="E52" s="56"/>
      <c r="F52" s="56"/>
      <c r="G52" s="57"/>
      <c r="H52" s="40">
        <f>SUM(H51+H28+H13+H8)</f>
        <v>169620</v>
      </c>
    </row>
    <row r="53" spans="1:9" customFormat="1" ht="19.899999999999999" customHeight="1" x14ac:dyDescent="0.25">
      <c r="A53" s="45" t="s">
        <v>35</v>
      </c>
      <c r="B53" s="11" t="s">
        <v>77</v>
      </c>
      <c r="C53" s="59">
        <v>0.08</v>
      </c>
      <c r="D53" s="12"/>
      <c r="E53" s="12"/>
      <c r="F53" s="12"/>
      <c r="G53" s="12"/>
      <c r="H53" s="60">
        <f>H52*C53</f>
        <v>13569.6</v>
      </c>
      <c r="I53" s="3"/>
    </row>
    <row r="54" spans="1:9" customFormat="1" ht="19.899999999999999" customHeight="1" x14ac:dyDescent="0.25">
      <c r="A54" s="61" t="s">
        <v>78</v>
      </c>
      <c r="B54" s="55" t="s">
        <v>79</v>
      </c>
      <c r="C54" s="62">
        <v>0.06</v>
      </c>
      <c r="D54" s="11"/>
      <c r="E54" s="11"/>
      <c r="F54" s="11"/>
      <c r="G54" s="11"/>
      <c r="H54" s="63">
        <f>SUM(H52+H53)*C54</f>
        <v>10991.376</v>
      </c>
      <c r="I54" s="3"/>
    </row>
    <row r="55" spans="1:9" customFormat="1" ht="19.899999999999999" customHeight="1" x14ac:dyDescent="0.25">
      <c r="A55" s="64" t="s">
        <v>80</v>
      </c>
      <c r="B55" s="11"/>
      <c r="C55" s="11"/>
      <c r="D55" s="11"/>
      <c r="E55" s="11"/>
      <c r="F55" s="11"/>
      <c r="G55" s="11"/>
      <c r="H55" s="65">
        <f>SUM(H52:H54)</f>
        <v>194180.976</v>
      </c>
      <c r="I55" s="3"/>
    </row>
    <row r="57" spans="1:9" ht="19.5" customHeight="1" x14ac:dyDescent="0.25">
      <c r="H57" s="1" t="s">
        <v>35</v>
      </c>
    </row>
  </sheetData>
  <mergeCells count="6">
    <mergeCell ref="A1:H1"/>
    <mergeCell ref="B8:G8"/>
    <mergeCell ref="B13:G13"/>
    <mergeCell ref="B51:G51"/>
    <mergeCell ref="B11:B12"/>
    <mergeCell ref="B15:B27"/>
  </mergeCells>
  <phoneticPr fontId="12" type="noConversion"/>
  <pageMargins left="0.34" right="0.24" top="0.55000000000000004" bottom="0.55000000000000004" header="0.30902777777777801" footer="0.30902777777777801"/>
  <pageSetup paperSize="9" scale="72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贵阳大成酒店</vt:lpstr>
      <vt:lpstr>贵阳大成酒店!Print_Area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囧丸囧丸</cp:lastModifiedBy>
  <cp:revision>1</cp:revision>
  <cp:lastPrinted>2017-11-13T09:34:36Z</cp:lastPrinted>
  <dcterms:created xsi:type="dcterms:W3CDTF">2007-03-16T02:09:00Z</dcterms:created>
  <dcterms:modified xsi:type="dcterms:W3CDTF">2017-11-13T09:34:40Z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