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86134\Desktop\字节签证\233月\"/>
    </mc:Choice>
  </mc:AlternateContent>
  <xr:revisionPtr revIDLastSave="0" documentId="13_ncr:1_{952714E6-3E0B-4EAD-A30A-ED08F24D37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70" i="3" l="1"/>
  <c r="H68" i="3"/>
  <c r="H69" i="3"/>
  <c r="G72" i="3"/>
  <c r="H71" i="3"/>
  <c r="F72" i="3"/>
  <c r="H62" i="3"/>
  <c r="H66" i="3"/>
  <c r="H58" i="3"/>
  <c r="H59" i="3"/>
  <c r="H60" i="3"/>
  <c r="H54" i="3"/>
  <c r="H55" i="3"/>
  <c r="H51" i="3"/>
  <c r="H52" i="3"/>
  <c r="H53" i="3"/>
  <c r="H50" i="3"/>
  <c r="H49" i="3"/>
  <c r="H46" i="3"/>
  <c r="H57" i="3"/>
  <c r="H56" i="3"/>
  <c r="H48" i="3"/>
  <c r="H47" i="3"/>
  <c r="H37" i="2"/>
  <c r="I36" i="2"/>
  <c r="I35" i="2"/>
  <c r="I34" i="2"/>
  <c r="I37" i="2" s="1"/>
  <c r="B21" i="2"/>
  <c r="I18" i="2"/>
  <c r="G21" i="2" s="1"/>
  <c r="H18" i="2"/>
  <c r="G18" i="2"/>
  <c r="D72" i="3"/>
  <c r="C72" i="3"/>
  <c r="H67" i="3"/>
  <c r="H65" i="3"/>
  <c r="H64" i="3"/>
  <c r="H63" i="3"/>
  <c r="H61" i="3"/>
  <c r="E45" i="3"/>
  <c r="E72" i="3" s="1"/>
  <c r="G44" i="3"/>
  <c r="F44" i="3"/>
  <c r="D44" i="3"/>
  <c r="C44" i="3"/>
  <c r="H43" i="3"/>
  <c r="H42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72" i="3" l="1"/>
  <c r="H24" i="3"/>
  <c r="F73" i="3"/>
  <c r="E78" i="3" s="1"/>
  <c r="H32" i="3"/>
  <c r="H13" i="3"/>
  <c r="H16" i="3"/>
  <c r="C73" i="3"/>
  <c r="H21" i="3"/>
  <c r="H45" i="3"/>
  <c r="H27" i="3"/>
  <c r="D73" i="3"/>
  <c r="H37" i="3"/>
  <c r="H40" i="3"/>
  <c r="H44" i="3"/>
  <c r="G73" i="3"/>
  <c r="G78" i="3" s="1"/>
  <c r="E73" i="3"/>
  <c r="A78" i="3" s="1"/>
  <c r="K21" i="2"/>
  <c r="H73" i="3" l="1"/>
  <c r="C78" i="3" s="1"/>
  <c r="I78" i="3" s="1"/>
</calcChain>
</file>

<file path=xl/sharedStrings.xml><?xml version="1.0" encoding="utf-8"?>
<sst xmlns="http://schemas.openxmlformats.org/spreadsheetml/2006/main" count="132" uniqueCount="111">
  <si>
    <t>【借款报销单】</t>
  </si>
  <si>
    <t xml:space="preserve">团号：HMEA-230301-ZJT854A
</t>
  </si>
  <si>
    <t>会议日期：2023年3月-23年4月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</si>
  <si>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</si>
  <si>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</si>
  <si>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</si>
  <si>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</si>
  <si>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</si>
  <si>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</si>
  <si>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</si>
  <si>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</si>
  <si>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</si>
  <si>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</si>
  <si>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</si>
  <si>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</si>
  <si>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</si>
  <si>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</si>
  <si>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</si>
  <si>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</si>
  <si>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</si>
  <si>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</si>
  <si>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</si>
  <si>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</si>
  <si>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</si>
  <si>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</si>
  <si>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</si>
  <si>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</si>
  <si>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</si>
  <si>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</si>
  <si>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</si>
  <si>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</si>
  <si>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</si>
  <si>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</si>
  <si>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</si>
  <si>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</si>
  <si>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</si>
  <si>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</si>
  <si>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</si>
  <si>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</si>
  <si>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</si>
  <si>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</si>
  <si>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</si>
  <si>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</si>
  <si>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</si>
  <si>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</si>
  <si>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</si>
  <si>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</si>
  <si>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</si>
  <si>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</si>
  <si>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</si>
  <si>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</si>
  <si>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</si>
  <si>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</si>
  <si>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</si>
  <si>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</si>
  <si>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</si>
  <si>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</si>
  <si>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</si>
  <si>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</si>
  <si>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</si>
  <si>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</si>
  <si>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</si>
  <si>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</si>
  <si>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</si>
  <si>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</si>
  <si>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</si>
  <si>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</si>
  <si>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</si>
  <si>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</si>
  <si>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</si>
  <si>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</si>
  <si>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</si>
  <si>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</si>
  <si>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</si>
  <si>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</si>
  <si>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</si>
  <si>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</si>
  <si>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</si>
  <si>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</si>
  <si>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</si>
  <si>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</si>
  <si>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</si>
  <si>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</si>
  <si>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</si>
  <si>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巴西快递无票</t>
    <phoneticPr fontId="12" type="noConversion"/>
  </si>
  <si>
    <t>美国快递费，无票</t>
    <phoneticPr fontId="12" type="noConversion"/>
  </si>
  <si>
    <t>西班牙签证中心服务费</t>
    <phoneticPr fontId="12" type="noConversion"/>
  </si>
  <si>
    <t>西班牙加急费，无票</t>
    <phoneticPr fontId="12" type="noConversion"/>
  </si>
  <si>
    <t>爱尔兰签证中心服务费快递费</t>
    <phoneticPr fontId="12" type="noConversion"/>
  </si>
  <si>
    <t>爱尔兰交通费140</t>
    <phoneticPr fontId="12" type="noConversion"/>
  </si>
  <si>
    <t>巴西签证中心服务费</t>
    <phoneticPr fontId="12" type="noConversion"/>
  </si>
  <si>
    <t>巴西加急号300*14=4200，无票</t>
    <phoneticPr fontId="12" type="noConversion"/>
  </si>
  <si>
    <t>巴西照片无票10</t>
    <phoneticPr fontId="12" type="noConversion"/>
  </si>
  <si>
    <t>法国照片无票</t>
    <phoneticPr fontId="12" type="noConversion"/>
  </si>
  <si>
    <t>法国快递无票</t>
    <phoneticPr fontId="12" type="noConversion"/>
  </si>
  <si>
    <t>法国签证中心服务费中智</t>
    <phoneticPr fontId="12" type="noConversion"/>
  </si>
  <si>
    <t>翻译400+500</t>
    <phoneticPr fontId="12" type="noConversion"/>
  </si>
  <si>
    <t>韩国快递无票</t>
    <phoneticPr fontId="12" type="noConversion"/>
  </si>
  <si>
    <t>美国加急费900*25人，无票</t>
    <phoneticPr fontId="12" type="noConversion"/>
  </si>
  <si>
    <t>美国EVUS快递费，无票</t>
    <phoneticPr fontId="12" type="noConversion"/>
  </si>
  <si>
    <t>西班牙快递费，无票</t>
    <phoneticPr fontId="12" type="noConversion"/>
  </si>
  <si>
    <t>西班牙照片，无票</t>
    <phoneticPr fontId="12" type="noConversion"/>
  </si>
  <si>
    <t>希腊签证中心服务费</t>
    <phoneticPr fontId="12" type="noConversion"/>
  </si>
  <si>
    <t>越南批文</t>
    <phoneticPr fontId="12" type="noConversion"/>
  </si>
  <si>
    <t>新加坡照片，无票</t>
    <phoneticPr fontId="12" type="noConversion"/>
  </si>
  <si>
    <t>新加坡快递，无票</t>
    <phoneticPr fontId="12" type="noConversion"/>
  </si>
  <si>
    <t>英国使馆加急借护照快递</t>
    <phoneticPr fontId="12" type="noConversion"/>
  </si>
  <si>
    <t>美国EVUS交通费</t>
    <phoneticPr fontId="12" type="noConversion"/>
  </si>
  <si>
    <t>巴西打车</t>
    <phoneticPr fontId="12" type="noConversion"/>
  </si>
  <si>
    <t>法国交通费</t>
    <phoneticPr fontId="12" type="noConversion"/>
  </si>
  <si>
    <t>西班牙交通费票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</si>
</sst>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7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 tint="4.9989318521683403E-2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1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80" fontId="0" fillId="3" borderId="8" xfId="0" applyNumberFormat="1" applyFill="1" applyBorder="1" applyAlignment="1">
      <alignment horizontal="right" vertical="center"/>
    </xf>
    <xf numFmtId="0" fontId="13" fillId="3" borderId="8" xfId="0" applyFont="1" applyFill="1" applyBorder="1">
      <alignment vertical="center"/>
    </xf>
    <xf numFmtId="180" fontId="13" fillId="3" borderId="8" xfId="0" applyNumberFormat="1" applyFont="1" applyFill="1" applyBorder="1" applyAlignment="1">
      <alignment horizontal="right" vertical="center"/>
    </xf>
    <xf numFmtId="180" fontId="14" fillId="3" borderId="8" xfId="0" applyNumberFormat="1" applyFont="1" applyFill="1" applyBorder="1" applyAlignment="1">
      <alignment horizontal="right" vertical="center"/>
    </xf>
    <xf numFmtId="0" fontId="14" fillId="3" borderId="8" xfId="0" applyFont="1" applyFill="1" applyBorder="1">
      <alignment vertical="center"/>
    </xf>
    <xf numFmtId="0" fontId="13" fillId="3" borderId="8" xfId="0" applyFont="1" applyFill="1" applyBorder="1" applyAlignment="1">
      <alignment vertical="center" wrapText="1"/>
    </xf>
    <xf numFmtId="0" fontId="16" fillId="3" borderId="8" xfId="0" applyFont="1" applyFill="1" applyBorder="1" applyAlignment="1">
      <alignment vertical="center" wrapText="1"/>
    </xf>
    <xf numFmtId="0" fontId="16" fillId="3" borderId="8" xfId="0" applyFont="1" applyFill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0490" y="19050"/>
          <a:ext cx="122745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0"/>
  <sheetViews>
    <sheetView tabSelected="1" topLeftCell="A64" workbookViewId="0">
      <selection activeCell="L75" sqref="L75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3.88671875" style="29" customWidth="1"/>
    <col min="5" max="6" width="13.44140625" customWidth="1"/>
    <col min="7" max="7" width="14.44140625" customWidth="1"/>
    <col min="8" max="8" width="13.33203125" customWidth="1"/>
    <col min="9" max="9" width="31" customWidth="1"/>
    <col min="10" max="10" width="39.44140625" customWidth="1"/>
  </cols>
  <sheetData>
    <row r="2" spans="1:12" ht="21" customHeight="1" x14ac:dyDescent="0.25">
      <c r="C2" s="57" t="s">
        <v>0</v>
      </c>
      <c r="D2" s="57"/>
      <c r="E2" s="57"/>
      <c r="F2" s="57"/>
      <c r="G2" s="57"/>
      <c r="H2" s="57"/>
      <c r="I2" s="40"/>
      <c r="J2" s="40"/>
      <c r="K2" s="40"/>
      <c r="L2" s="40"/>
    </row>
    <row r="4" spans="1:12" ht="21" customHeight="1" x14ac:dyDescent="0.25">
      <c r="H4" s="83" t="s">
        <v>1</v>
      </c>
      <c r="I4" s="84"/>
      <c r="J4" s="84" t="s">
        <v>2</v>
      </c>
    </row>
    <row r="5" spans="1:12" ht="21" customHeight="1" x14ac:dyDescent="0.25">
      <c r="H5" s="85"/>
      <c r="I5" s="85"/>
      <c r="J5" s="85"/>
    </row>
    <row r="6" spans="1:12" ht="21" customHeight="1" x14ac:dyDescent="0.25">
      <c r="A6" s="68" t="s">
        <v>3</v>
      </c>
      <c r="B6" s="70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70" t="s">
        <v>7</v>
      </c>
    </row>
    <row r="7" spans="1:12" ht="21" customHeight="1" x14ac:dyDescent="0.25">
      <c r="A7" s="68"/>
      <c r="B7" s="70"/>
      <c r="C7" s="32" t="s">
        <v>8</v>
      </c>
      <c r="D7" s="33" t="s">
        <v>9</v>
      </c>
      <c r="E7" s="30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70"/>
    </row>
    <row r="8" spans="1:12" ht="21" customHeight="1" x14ac:dyDescent="0.25">
      <c r="A8" s="69">
        <v>1</v>
      </c>
      <c r="B8" s="63" t="s">
        <v>15</v>
      </c>
      <c r="C8" s="71">
        <v>0</v>
      </c>
      <c r="D8" s="76"/>
      <c r="E8" s="71">
        <f>C8*D8</f>
        <v>0</v>
      </c>
      <c r="F8" s="34">
        <v>0</v>
      </c>
      <c r="G8" s="34">
        <v>0</v>
      </c>
      <c r="H8" s="34">
        <f t="shared" ref="H8:H46" si="0">F8+G8</f>
        <v>0</v>
      </c>
      <c r="I8" s="41"/>
      <c r="J8" s="77" t="s">
        <v>16</v>
      </c>
    </row>
    <row r="9" spans="1:12" ht="21" customHeight="1" x14ac:dyDescent="0.25">
      <c r="A9" s="69"/>
      <c r="B9" s="63"/>
      <c r="C9" s="71"/>
      <c r="D9" s="76"/>
      <c r="E9" s="71"/>
      <c r="F9" s="34">
        <v>0</v>
      </c>
      <c r="G9" s="34">
        <v>0</v>
      </c>
      <c r="H9" s="34">
        <f t="shared" si="0"/>
        <v>0</v>
      </c>
      <c r="I9" s="41"/>
      <c r="J9" s="78"/>
    </row>
    <row r="10" spans="1:12" ht="21" customHeight="1" x14ac:dyDescent="0.25">
      <c r="A10" s="69"/>
      <c r="B10" s="63"/>
      <c r="C10" s="71"/>
      <c r="D10" s="76"/>
      <c r="E10" s="71"/>
      <c r="F10" s="34">
        <v>0</v>
      </c>
      <c r="G10" s="34">
        <v>0</v>
      </c>
      <c r="H10" s="34">
        <f t="shared" si="0"/>
        <v>0</v>
      </c>
      <c r="I10" s="41"/>
      <c r="J10" s="78"/>
    </row>
    <row r="11" spans="1:12" ht="21" customHeight="1" x14ac:dyDescent="0.25">
      <c r="A11" s="69"/>
      <c r="B11" s="63"/>
      <c r="C11" s="71"/>
      <c r="D11" s="76"/>
      <c r="E11" s="71"/>
      <c r="F11" s="34">
        <v>0</v>
      </c>
      <c r="G11" s="34">
        <v>0</v>
      </c>
      <c r="H11" s="34">
        <f t="shared" si="0"/>
        <v>0</v>
      </c>
      <c r="I11" s="41"/>
      <c r="J11" s="78"/>
    </row>
    <row r="12" spans="1:12" ht="21" customHeight="1" x14ac:dyDescent="0.25">
      <c r="A12" s="69"/>
      <c r="B12" s="63"/>
      <c r="C12" s="71"/>
      <c r="D12" s="76"/>
      <c r="E12" s="71"/>
      <c r="F12" s="34">
        <v>0</v>
      </c>
      <c r="G12" s="34">
        <v>0</v>
      </c>
      <c r="H12" s="34">
        <f t="shared" si="0"/>
        <v>0</v>
      </c>
      <c r="I12" s="41"/>
      <c r="J12" s="78"/>
    </row>
    <row r="13" spans="1:12" s="27" customFormat="1" ht="21" customHeight="1" x14ac:dyDescent="0.25">
      <c r="A13" s="35"/>
      <c r="B13" s="36" t="s">
        <v>17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79"/>
    </row>
    <row r="14" spans="1:12" ht="21" customHeight="1" x14ac:dyDescent="0.25">
      <c r="A14" s="54">
        <v>2</v>
      </c>
      <c r="B14" s="64" t="s">
        <v>18</v>
      </c>
      <c r="C14" s="72">
        <v>0</v>
      </c>
      <c r="D14" s="54"/>
      <c r="E14" s="72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77" t="s">
        <v>19</v>
      </c>
    </row>
    <row r="15" spans="1:12" ht="21" customHeight="1" x14ac:dyDescent="0.25">
      <c r="A15" s="56"/>
      <c r="B15" s="65"/>
      <c r="C15" s="73"/>
      <c r="D15" s="56"/>
      <c r="E15" s="73"/>
      <c r="F15" s="34">
        <v>0</v>
      </c>
      <c r="G15" s="34">
        <v>0</v>
      </c>
      <c r="H15" s="34">
        <f t="shared" ref="H15" si="3">F15+G15</f>
        <v>0</v>
      </c>
      <c r="I15" s="41"/>
      <c r="J15" s="78"/>
    </row>
    <row r="16" spans="1:12" s="27" customFormat="1" ht="21" customHeight="1" x14ac:dyDescent="0.25">
      <c r="A16" s="35"/>
      <c r="B16" s="36" t="s">
        <v>20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79"/>
    </row>
    <row r="17" spans="1:10" ht="21" customHeight="1" x14ac:dyDescent="0.25">
      <c r="A17" s="69">
        <v>3</v>
      </c>
      <c r="B17" s="63" t="s">
        <v>21</v>
      </c>
      <c r="C17" s="71">
        <v>0</v>
      </c>
      <c r="D17" s="76"/>
      <c r="E17" s="71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86" t="s">
        <v>22</v>
      </c>
    </row>
    <row r="18" spans="1:10" ht="21" customHeight="1" x14ac:dyDescent="0.25">
      <c r="A18" s="69"/>
      <c r="B18" s="63"/>
      <c r="C18" s="71"/>
      <c r="D18" s="76"/>
      <c r="E18" s="71"/>
      <c r="F18" s="34">
        <v>0</v>
      </c>
      <c r="G18" s="34">
        <v>0</v>
      </c>
      <c r="H18" s="34">
        <f t="shared" si="0"/>
        <v>0</v>
      </c>
      <c r="I18" s="41"/>
      <c r="J18" s="87"/>
    </row>
    <row r="19" spans="1:10" ht="21" customHeight="1" x14ac:dyDescent="0.25">
      <c r="A19" s="69"/>
      <c r="B19" s="63"/>
      <c r="C19" s="71"/>
      <c r="D19" s="76"/>
      <c r="E19" s="71"/>
      <c r="F19" s="34">
        <v>0</v>
      </c>
      <c r="G19" s="34">
        <v>0</v>
      </c>
      <c r="H19" s="34">
        <f t="shared" si="0"/>
        <v>0</v>
      </c>
      <c r="I19" s="41"/>
      <c r="J19" s="87"/>
    </row>
    <row r="20" spans="1:10" ht="21" customHeight="1" x14ac:dyDescent="0.25">
      <c r="A20" s="69"/>
      <c r="B20" s="63"/>
      <c r="C20" s="71"/>
      <c r="D20" s="76"/>
      <c r="E20" s="71"/>
      <c r="F20" s="34">
        <v>0</v>
      </c>
      <c r="G20" s="34">
        <v>0</v>
      </c>
      <c r="H20" s="34">
        <f t="shared" si="0"/>
        <v>0</v>
      </c>
      <c r="I20" s="41"/>
      <c r="J20" s="87"/>
    </row>
    <row r="21" spans="1:10" s="27" customFormat="1" ht="21" customHeight="1" x14ac:dyDescent="0.25">
      <c r="A21" s="35"/>
      <c r="B21" s="36" t="s">
        <v>23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88"/>
    </row>
    <row r="22" spans="1:10" ht="21" customHeight="1" x14ac:dyDescent="0.25">
      <c r="A22" s="69">
        <v>4</v>
      </c>
      <c r="B22" s="63" t="s">
        <v>24</v>
      </c>
      <c r="C22" s="71">
        <v>0</v>
      </c>
      <c r="D22" s="76"/>
      <c r="E22" s="71">
        <f t="shared" si="2"/>
        <v>0</v>
      </c>
      <c r="F22" s="34">
        <v>0</v>
      </c>
      <c r="G22" s="34">
        <v>0</v>
      </c>
      <c r="H22" s="34">
        <f t="shared" si="0"/>
        <v>0</v>
      </c>
      <c r="I22" s="41"/>
      <c r="J22" s="86" t="s">
        <v>25</v>
      </c>
    </row>
    <row r="23" spans="1:10" ht="21" customHeight="1" x14ac:dyDescent="0.25">
      <c r="A23" s="69"/>
      <c r="B23" s="63"/>
      <c r="C23" s="71"/>
      <c r="D23" s="76"/>
      <c r="E23" s="71"/>
      <c r="F23" s="34">
        <v>0</v>
      </c>
      <c r="G23" s="34">
        <v>0</v>
      </c>
      <c r="H23" s="34">
        <f t="shared" si="0"/>
        <v>0</v>
      </c>
      <c r="I23" s="41"/>
      <c r="J23" s="87"/>
    </row>
    <row r="24" spans="1:10" s="27" customFormat="1" ht="21" customHeight="1" x14ac:dyDescent="0.25">
      <c r="A24" s="35"/>
      <c r="B24" s="36" t="s">
        <v>26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88"/>
    </row>
    <row r="25" spans="1:10" ht="21" customHeight="1" x14ac:dyDescent="0.25">
      <c r="A25" s="54">
        <v>5</v>
      </c>
      <c r="B25" s="64" t="s">
        <v>27</v>
      </c>
      <c r="C25" s="72">
        <v>0</v>
      </c>
      <c r="D25" s="54"/>
      <c r="E25" s="72">
        <f t="shared" si="2"/>
        <v>0</v>
      </c>
      <c r="F25" s="34">
        <v>0</v>
      </c>
      <c r="G25" s="34">
        <v>0</v>
      </c>
      <c r="H25" s="34">
        <f t="shared" si="0"/>
        <v>0</v>
      </c>
      <c r="I25" s="41"/>
      <c r="J25" s="77" t="s">
        <v>28</v>
      </c>
    </row>
    <row r="26" spans="1:10" ht="21" customHeight="1" x14ac:dyDescent="0.25">
      <c r="A26" s="56"/>
      <c r="B26" s="65"/>
      <c r="C26" s="73"/>
      <c r="D26" s="56"/>
      <c r="E26" s="73"/>
      <c r="F26" s="34">
        <v>0</v>
      </c>
      <c r="G26" s="34">
        <v>0</v>
      </c>
      <c r="H26" s="34">
        <f t="shared" ref="H26" si="8">F26+G26</f>
        <v>0</v>
      </c>
      <c r="I26" s="41"/>
      <c r="J26" s="78"/>
    </row>
    <row r="27" spans="1:10" s="27" customFormat="1" ht="21" customHeight="1" x14ac:dyDescent="0.25">
      <c r="A27" s="35"/>
      <c r="B27" s="36" t="s">
        <v>29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2"/>
      <c r="J27" s="79"/>
    </row>
    <row r="28" spans="1:10" ht="21" customHeight="1" x14ac:dyDescent="0.25">
      <c r="A28" s="69">
        <v>6</v>
      </c>
      <c r="B28" s="63" t="s">
        <v>30</v>
      </c>
      <c r="C28" s="71">
        <v>0</v>
      </c>
      <c r="D28" s="76"/>
      <c r="E28" s="71">
        <f t="shared" si="2"/>
        <v>0</v>
      </c>
      <c r="F28" s="34">
        <v>0</v>
      </c>
      <c r="G28" s="34">
        <v>0</v>
      </c>
      <c r="H28" s="34">
        <f t="shared" si="0"/>
        <v>0</v>
      </c>
      <c r="I28" s="41"/>
      <c r="J28" s="77" t="s">
        <v>31</v>
      </c>
    </row>
    <row r="29" spans="1:10" ht="21" customHeight="1" x14ac:dyDescent="0.25">
      <c r="A29" s="69"/>
      <c r="B29" s="63"/>
      <c r="C29" s="71"/>
      <c r="D29" s="76"/>
      <c r="E29" s="71"/>
      <c r="F29" s="34">
        <v>0</v>
      </c>
      <c r="G29" s="34">
        <v>0</v>
      </c>
      <c r="H29" s="34">
        <f t="shared" si="0"/>
        <v>0</v>
      </c>
      <c r="I29" s="41"/>
      <c r="J29" s="87"/>
    </row>
    <row r="30" spans="1:10" ht="21" customHeight="1" x14ac:dyDescent="0.25">
      <c r="A30" s="69"/>
      <c r="B30" s="63"/>
      <c r="C30" s="71"/>
      <c r="D30" s="76"/>
      <c r="E30" s="71"/>
      <c r="F30" s="34">
        <v>0</v>
      </c>
      <c r="G30" s="34">
        <v>0</v>
      </c>
      <c r="H30" s="34">
        <f t="shared" si="0"/>
        <v>0</v>
      </c>
      <c r="I30" s="41"/>
      <c r="J30" s="87"/>
    </row>
    <row r="31" spans="1:10" ht="21" customHeight="1" x14ac:dyDescent="0.25">
      <c r="A31" s="69"/>
      <c r="B31" s="63"/>
      <c r="C31" s="71"/>
      <c r="D31" s="76"/>
      <c r="E31" s="71"/>
      <c r="F31" s="34">
        <v>0</v>
      </c>
      <c r="G31" s="34">
        <v>0</v>
      </c>
      <c r="H31" s="34">
        <f t="shared" si="0"/>
        <v>0</v>
      </c>
      <c r="I31" s="41"/>
      <c r="J31" s="87"/>
    </row>
    <row r="32" spans="1:10" s="27" customFormat="1" ht="21" customHeight="1" x14ac:dyDescent="0.25">
      <c r="A32" s="35"/>
      <c r="B32" s="36" t="s">
        <v>32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2"/>
      <c r="J32" s="88"/>
    </row>
    <row r="33" spans="1:10" ht="21" customHeight="1" x14ac:dyDescent="0.25">
      <c r="A33" s="69">
        <v>7</v>
      </c>
      <c r="B33" s="63" t="s">
        <v>33</v>
      </c>
      <c r="C33" s="71">
        <v>0</v>
      </c>
      <c r="D33" s="76"/>
      <c r="E33" s="71">
        <f t="shared" si="2"/>
        <v>0</v>
      </c>
      <c r="F33" s="34">
        <v>0</v>
      </c>
      <c r="G33" s="34">
        <v>0</v>
      </c>
      <c r="H33" s="34">
        <f t="shared" si="0"/>
        <v>0</v>
      </c>
      <c r="I33" s="41"/>
      <c r="J33" s="80"/>
    </row>
    <row r="34" spans="1:10" ht="21" customHeight="1" x14ac:dyDescent="0.25">
      <c r="A34" s="69"/>
      <c r="B34" s="63"/>
      <c r="C34" s="71"/>
      <c r="D34" s="76"/>
      <c r="E34" s="71"/>
      <c r="F34" s="34">
        <v>0</v>
      </c>
      <c r="G34" s="34">
        <v>0</v>
      </c>
      <c r="H34" s="34">
        <f t="shared" si="0"/>
        <v>0</v>
      </c>
      <c r="I34" s="41"/>
      <c r="J34" s="81"/>
    </row>
    <row r="35" spans="1:10" ht="21" customHeight="1" x14ac:dyDescent="0.25">
      <c r="A35" s="69"/>
      <c r="B35" s="63"/>
      <c r="C35" s="71"/>
      <c r="D35" s="76"/>
      <c r="E35" s="71"/>
      <c r="F35" s="34">
        <v>0</v>
      </c>
      <c r="G35" s="34">
        <v>0</v>
      </c>
      <c r="H35" s="34">
        <f t="shared" si="0"/>
        <v>0</v>
      </c>
      <c r="I35" s="41"/>
      <c r="J35" s="81"/>
    </row>
    <row r="36" spans="1:10" ht="21" customHeight="1" x14ac:dyDescent="0.25">
      <c r="A36" s="69"/>
      <c r="B36" s="63"/>
      <c r="C36" s="71"/>
      <c r="D36" s="76"/>
      <c r="E36" s="71"/>
      <c r="F36" s="34">
        <v>0</v>
      </c>
      <c r="G36" s="34">
        <v>0</v>
      </c>
      <c r="H36" s="34">
        <f t="shared" si="0"/>
        <v>0</v>
      </c>
      <c r="I36" s="41"/>
      <c r="J36" s="81"/>
    </row>
    <row r="37" spans="1:10" s="27" customFormat="1" ht="21" customHeight="1" x14ac:dyDescent="0.25">
      <c r="A37" s="35"/>
      <c r="B37" s="36" t="s">
        <v>34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2"/>
      <c r="J37" s="82"/>
    </row>
    <row r="38" spans="1:10" ht="21" customHeight="1" x14ac:dyDescent="0.25">
      <c r="A38" s="69">
        <v>8</v>
      </c>
      <c r="B38" s="63" t="s">
        <v>35</v>
      </c>
      <c r="C38" s="71">
        <v>0</v>
      </c>
      <c r="D38" s="76"/>
      <c r="E38" s="71">
        <f t="shared" si="2"/>
        <v>0</v>
      </c>
      <c r="F38" s="34">
        <v>0</v>
      </c>
      <c r="G38" s="34">
        <v>0</v>
      </c>
      <c r="H38" s="34">
        <f t="shared" si="0"/>
        <v>0</v>
      </c>
      <c r="I38" s="41"/>
      <c r="J38" s="86" t="s">
        <v>36</v>
      </c>
    </row>
    <row r="39" spans="1:10" ht="21" customHeight="1" x14ac:dyDescent="0.25">
      <c r="A39" s="69"/>
      <c r="B39" s="63"/>
      <c r="C39" s="71"/>
      <c r="D39" s="76"/>
      <c r="E39" s="71"/>
      <c r="F39" s="34">
        <v>0</v>
      </c>
      <c r="G39" s="34">
        <v>0</v>
      </c>
      <c r="H39" s="34">
        <f t="shared" si="0"/>
        <v>0</v>
      </c>
      <c r="I39" s="41"/>
      <c r="J39" s="87"/>
    </row>
    <row r="40" spans="1:10" s="27" customFormat="1" ht="21" customHeight="1" x14ac:dyDescent="0.25">
      <c r="A40" s="35"/>
      <c r="B40" s="36" t="s">
        <v>37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2"/>
      <c r="J40" s="88"/>
    </row>
    <row r="41" spans="1:10" ht="21" customHeight="1" x14ac:dyDescent="0.25">
      <c r="A41" s="69">
        <v>9</v>
      </c>
      <c r="B41" s="63" t="s">
        <v>38</v>
      </c>
      <c r="C41" s="71">
        <v>0</v>
      </c>
      <c r="D41" s="76"/>
      <c r="E41" s="71">
        <f t="shared" si="2"/>
        <v>0</v>
      </c>
      <c r="F41" s="34">
        <v>0</v>
      </c>
      <c r="G41" s="34">
        <v>0</v>
      </c>
      <c r="H41" s="34">
        <f t="shared" si="0"/>
        <v>0</v>
      </c>
      <c r="I41" s="41"/>
      <c r="J41" s="77" t="s">
        <v>39</v>
      </c>
    </row>
    <row r="42" spans="1:10" ht="21" customHeight="1" x14ac:dyDescent="0.25">
      <c r="A42" s="69"/>
      <c r="B42" s="63"/>
      <c r="C42" s="71"/>
      <c r="D42" s="76"/>
      <c r="E42" s="71"/>
      <c r="F42" s="34">
        <v>0</v>
      </c>
      <c r="G42" s="34">
        <v>0</v>
      </c>
      <c r="H42" s="34">
        <f t="shared" si="0"/>
        <v>0</v>
      </c>
      <c r="I42" s="41"/>
      <c r="J42" s="78"/>
    </row>
    <row r="43" spans="1:10" ht="21" customHeight="1" x14ac:dyDescent="0.25">
      <c r="A43" s="69"/>
      <c r="B43" s="63"/>
      <c r="C43" s="71"/>
      <c r="D43" s="76"/>
      <c r="E43" s="71"/>
      <c r="F43" s="34">
        <v>0</v>
      </c>
      <c r="G43" s="34">
        <v>0</v>
      </c>
      <c r="H43" s="34">
        <f t="shared" si="0"/>
        <v>0</v>
      </c>
      <c r="I43" s="41"/>
      <c r="J43" s="78"/>
    </row>
    <row r="44" spans="1:10" s="27" customFormat="1" ht="21" customHeight="1" x14ac:dyDescent="0.25">
      <c r="A44" s="35"/>
      <c r="B44" s="36" t="s">
        <v>40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2"/>
      <c r="J44" s="79"/>
    </row>
    <row r="45" spans="1:10" ht="33" customHeight="1" x14ac:dyDescent="0.25">
      <c r="A45" s="54">
        <v>10</v>
      </c>
      <c r="B45" s="64" t="s">
        <v>41</v>
      </c>
      <c r="C45" s="72">
        <v>100000</v>
      </c>
      <c r="D45" s="54">
        <v>1</v>
      </c>
      <c r="E45" s="72">
        <f t="shared" si="2"/>
        <v>100000</v>
      </c>
      <c r="F45" s="46">
        <v>2212</v>
      </c>
      <c r="G45" s="46">
        <v>0</v>
      </c>
      <c r="H45" s="46">
        <f t="shared" si="0"/>
        <v>2212</v>
      </c>
      <c r="I45" s="51" t="s">
        <v>90</v>
      </c>
      <c r="J45" s="80"/>
    </row>
    <row r="46" spans="1:10" ht="21.6" customHeight="1" x14ac:dyDescent="0.25">
      <c r="A46" s="55"/>
      <c r="B46" s="75"/>
      <c r="C46" s="74"/>
      <c r="D46" s="55"/>
      <c r="E46" s="74"/>
      <c r="F46" s="46"/>
      <c r="G46" s="46">
        <v>4200</v>
      </c>
      <c r="H46" s="46">
        <f t="shared" si="0"/>
        <v>4200</v>
      </c>
      <c r="I46" s="52" t="s">
        <v>91</v>
      </c>
      <c r="J46" s="81"/>
    </row>
    <row r="47" spans="1:10" ht="21" customHeight="1" x14ac:dyDescent="0.25">
      <c r="A47" s="55"/>
      <c r="B47" s="75"/>
      <c r="C47" s="74"/>
      <c r="D47" s="55"/>
      <c r="E47" s="74"/>
      <c r="F47" s="49">
        <v>0</v>
      </c>
      <c r="G47" s="49">
        <v>203.62</v>
      </c>
      <c r="H47" s="49">
        <f t="shared" ref="H47:H71" si="19">F47+G47</f>
        <v>203.62</v>
      </c>
      <c r="I47" s="50" t="s">
        <v>108</v>
      </c>
      <c r="J47" s="81"/>
    </row>
    <row r="48" spans="1:10" ht="21" customHeight="1" x14ac:dyDescent="0.25">
      <c r="A48" s="55"/>
      <c r="B48" s="75"/>
      <c r="C48" s="74"/>
      <c r="D48" s="55"/>
      <c r="E48" s="74"/>
      <c r="F48" s="46"/>
      <c r="G48" s="46">
        <v>51</v>
      </c>
      <c r="H48" s="46">
        <f t="shared" si="19"/>
        <v>51</v>
      </c>
      <c r="I48" s="53" t="s">
        <v>84</v>
      </c>
      <c r="J48" s="81"/>
    </row>
    <row r="49" spans="1:12" ht="21" customHeight="1" x14ac:dyDescent="0.25">
      <c r="A49" s="55"/>
      <c r="B49" s="75"/>
      <c r="C49" s="74"/>
      <c r="D49" s="55"/>
      <c r="E49" s="74"/>
      <c r="F49" s="46"/>
      <c r="G49" s="46">
        <v>10</v>
      </c>
      <c r="H49" s="46">
        <f t="shared" si="19"/>
        <v>10</v>
      </c>
      <c r="I49" s="53" t="s">
        <v>92</v>
      </c>
      <c r="J49" s="81"/>
    </row>
    <row r="50" spans="1:12" ht="21" customHeight="1" x14ac:dyDescent="0.25">
      <c r="A50" s="55"/>
      <c r="B50" s="75"/>
      <c r="C50" s="74"/>
      <c r="D50" s="55"/>
      <c r="E50" s="74"/>
      <c r="F50" s="46">
        <v>17396</v>
      </c>
      <c r="G50" s="46"/>
      <c r="H50" s="46">
        <f t="shared" si="19"/>
        <v>17396</v>
      </c>
      <c r="I50" s="47" t="s">
        <v>95</v>
      </c>
      <c r="J50" s="81"/>
    </row>
    <row r="51" spans="1:12" ht="21" customHeight="1" x14ac:dyDescent="0.25">
      <c r="A51" s="55"/>
      <c r="B51" s="75"/>
      <c r="C51" s="74"/>
      <c r="D51" s="55"/>
      <c r="E51" s="74"/>
      <c r="F51" s="48">
        <v>0</v>
      </c>
      <c r="G51" s="49">
        <v>449</v>
      </c>
      <c r="H51" s="49">
        <f t="shared" si="19"/>
        <v>449</v>
      </c>
      <c r="I51" s="50" t="s">
        <v>109</v>
      </c>
      <c r="J51" s="81"/>
    </row>
    <row r="52" spans="1:12" ht="21" customHeight="1" x14ac:dyDescent="0.25">
      <c r="A52" s="55"/>
      <c r="B52" s="75"/>
      <c r="C52" s="74"/>
      <c r="D52" s="55"/>
      <c r="E52" s="74"/>
      <c r="F52" s="46"/>
      <c r="G52" s="46">
        <v>274.5</v>
      </c>
      <c r="H52" s="46">
        <f t="shared" si="19"/>
        <v>274.5</v>
      </c>
      <c r="I52" s="47" t="s">
        <v>94</v>
      </c>
      <c r="J52" s="81"/>
      <c r="L52">
        <v>3816</v>
      </c>
    </row>
    <row r="53" spans="1:12" ht="21" customHeight="1" x14ac:dyDescent="0.25">
      <c r="A53" s="55"/>
      <c r="B53" s="75"/>
      <c r="C53" s="74"/>
      <c r="D53" s="55"/>
      <c r="E53" s="74"/>
      <c r="F53" s="46"/>
      <c r="G53" s="46">
        <v>10</v>
      </c>
      <c r="H53" s="46">
        <f t="shared" si="19"/>
        <v>10</v>
      </c>
      <c r="I53" s="47" t="s">
        <v>93</v>
      </c>
      <c r="J53" s="81"/>
      <c r="L53">
        <v>140</v>
      </c>
    </row>
    <row r="54" spans="1:12" ht="21" customHeight="1" x14ac:dyDescent="0.25">
      <c r="A54" s="55"/>
      <c r="B54" s="75"/>
      <c r="C54" s="74"/>
      <c r="D54" s="55"/>
      <c r="E54" s="74"/>
      <c r="F54" s="49">
        <v>900</v>
      </c>
      <c r="G54" s="49"/>
      <c r="H54" s="49">
        <f t="shared" si="19"/>
        <v>900</v>
      </c>
      <c r="I54" s="50" t="s">
        <v>96</v>
      </c>
      <c r="J54" s="81"/>
    </row>
    <row r="55" spans="1:12" ht="21" customHeight="1" x14ac:dyDescent="0.25">
      <c r="A55" s="55"/>
      <c r="B55" s="75"/>
      <c r="C55" s="74"/>
      <c r="D55" s="55"/>
      <c r="E55" s="74"/>
      <c r="F55" s="46"/>
      <c r="G55" s="46">
        <v>97</v>
      </c>
      <c r="H55" s="46">
        <f t="shared" si="19"/>
        <v>97</v>
      </c>
      <c r="I55" s="53" t="s">
        <v>97</v>
      </c>
      <c r="J55" s="81"/>
    </row>
    <row r="56" spans="1:12" ht="21" customHeight="1" x14ac:dyDescent="0.25">
      <c r="A56" s="55"/>
      <c r="B56" s="75"/>
      <c r="C56" s="74"/>
      <c r="D56" s="55"/>
      <c r="E56" s="74"/>
      <c r="F56" s="46"/>
      <c r="G56" s="46">
        <v>22500</v>
      </c>
      <c r="H56" s="46">
        <f t="shared" si="19"/>
        <v>22500</v>
      </c>
      <c r="I56" s="47" t="s">
        <v>98</v>
      </c>
      <c r="J56" s="81"/>
    </row>
    <row r="57" spans="1:12" ht="21" customHeight="1" x14ac:dyDescent="0.25">
      <c r="A57" s="55"/>
      <c r="B57" s="75"/>
      <c r="C57" s="74"/>
      <c r="D57" s="55"/>
      <c r="E57" s="74"/>
      <c r="F57" s="46"/>
      <c r="G57" s="46">
        <v>186</v>
      </c>
      <c r="H57" s="46">
        <f t="shared" si="19"/>
        <v>186</v>
      </c>
      <c r="I57" s="47" t="s">
        <v>85</v>
      </c>
      <c r="J57" s="81"/>
      <c r="L57">
        <v>11672</v>
      </c>
    </row>
    <row r="58" spans="1:12" ht="21" customHeight="1" x14ac:dyDescent="0.25">
      <c r="A58" s="55"/>
      <c r="B58" s="75"/>
      <c r="C58" s="74"/>
      <c r="D58" s="55"/>
      <c r="E58" s="74"/>
      <c r="F58" s="46"/>
      <c r="G58" s="46">
        <v>2011</v>
      </c>
      <c r="H58" s="46">
        <f t="shared" si="19"/>
        <v>2011</v>
      </c>
      <c r="I58" s="47" t="s">
        <v>99</v>
      </c>
      <c r="J58" s="81"/>
    </row>
    <row r="59" spans="1:12" ht="21" customHeight="1" x14ac:dyDescent="0.25">
      <c r="A59" s="55"/>
      <c r="B59" s="75"/>
      <c r="C59" s="74"/>
      <c r="D59" s="55"/>
      <c r="E59" s="74"/>
      <c r="F59" s="48">
        <v>266</v>
      </c>
      <c r="G59" s="48"/>
      <c r="H59" s="48">
        <f t="shared" si="19"/>
        <v>266</v>
      </c>
      <c r="I59" s="47" t="s">
        <v>107</v>
      </c>
      <c r="J59" s="81"/>
    </row>
    <row r="60" spans="1:12" ht="21" customHeight="1" x14ac:dyDescent="0.25">
      <c r="A60" s="55"/>
      <c r="B60" s="75"/>
      <c r="C60" s="74"/>
      <c r="D60" s="55"/>
      <c r="E60" s="74"/>
      <c r="F60" s="46">
        <v>3676</v>
      </c>
      <c r="G60" s="46"/>
      <c r="H60" s="46">
        <f t="shared" si="19"/>
        <v>3676</v>
      </c>
      <c r="I60" s="47" t="s">
        <v>88</v>
      </c>
      <c r="J60" s="81"/>
    </row>
    <row r="61" spans="1:12" ht="21" customHeight="1" x14ac:dyDescent="0.25">
      <c r="A61" s="55"/>
      <c r="B61" s="75"/>
      <c r="C61" s="74"/>
      <c r="D61" s="55"/>
      <c r="E61" s="74"/>
      <c r="F61" s="48">
        <v>140</v>
      </c>
      <c r="G61" s="48">
        <v>0</v>
      </c>
      <c r="H61" s="48">
        <f t="shared" si="19"/>
        <v>140</v>
      </c>
      <c r="I61" s="47" t="s">
        <v>89</v>
      </c>
      <c r="J61" s="81"/>
    </row>
    <row r="62" spans="1:12" ht="21" customHeight="1" x14ac:dyDescent="0.25">
      <c r="A62" s="55"/>
      <c r="B62" s="75"/>
      <c r="C62" s="74"/>
      <c r="D62" s="55"/>
      <c r="E62" s="74"/>
      <c r="F62" s="48">
        <v>532</v>
      </c>
      <c r="G62" s="49"/>
      <c r="H62" s="46">
        <f t="shared" si="19"/>
        <v>532</v>
      </c>
      <c r="I62" s="47" t="s">
        <v>102</v>
      </c>
      <c r="J62" s="81"/>
    </row>
    <row r="63" spans="1:12" ht="21" customHeight="1" x14ac:dyDescent="0.25">
      <c r="A63" s="55"/>
      <c r="B63" s="75"/>
      <c r="C63" s="74"/>
      <c r="D63" s="55"/>
      <c r="E63" s="74"/>
      <c r="F63" s="46">
        <v>3204</v>
      </c>
      <c r="G63" s="46">
        <v>0</v>
      </c>
      <c r="H63" s="46">
        <f t="shared" si="19"/>
        <v>3204</v>
      </c>
      <c r="I63" s="47" t="s">
        <v>86</v>
      </c>
      <c r="J63" s="81"/>
    </row>
    <row r="64" spans="1:12" ht="21" customHeight="1" x14ac:dyDescent="0.25">
      <c r="A64" s="55"/>
      <c r="B64" s="75"/>
      <c r="C64" s="74"/>
      <c r="D64" s="55"/>
      <c r="E64" s="74"/>
      <c r="F64" s="46">
        <v>0</v>
      </c>
      <c r="G64" s="46">
        <v>6900</v>
      </c>
      <c r="H64" s="46">
        <f t="shared" si="19"/>
        <v>6900</v>
      </c>
      <c r="I64" s="47" t="s">
        <v>87</v>
      </c>
      <c r="J64" s="81"/>
    </row>
    <row r="65" spans="1:10" ht="21" customHeight="1" x14ac:dyDescent="0.25">
      <c r="A65" s="55"/>
      <c r="B65" s="75"/>
      <c r="C65" s="74"/>
      <c r="D65" s="55"/>
      <c r="E65" s="74"/>
      <c r="F65" s="46">
        <v>0</v>
      </c>
      <c r="G65" s="46">
        <v>188.9</v>
      </c>
      <c r="H65" s="46">
        <f t="shared" si="19"/>
        <v>188.9</v>
      </c>
      <c r="I65" s="47" t="s">
        <v>100</v>
      </c>
      <c r="J65" s="81"/>
    </row>
    <row r="66" spans="1:10" ht="21" customHeight="1" x14ac:dyDescent="0.25">
      <c r="A66" s="55"/>
      <c r="B66" s="75"/>
      <c r="C66" s="74"/>
      <c r="D66" s="55"/>
      <c r="E66" s="74"/>
      <c r="F66" s="46"/>
      <c r="G66" s="46">
        <v>10</v>
      </c>
      <c r="H66" s="46">
        <f t="shared" si="19"/>
        <v>10</v>
      </c>
      <c r="I66" s="47" t="s">
        <v>101</v>
      </c>
      <c r="J66" s="81"/>
    </row>
    <row r="67" spans="1:10" ht="21" customHeight="1" x14ac:dyDescent="0.25">
      <c r="A67" s="55"/>
      <c r="B67" s="75"/>
      <c r="C67" s="74"/>
      <c r="D67" s="55"/>
      <c r="E67" s="74"/>
      <c r="F67" s="48">
        <v>160</v>
      </c>
      <c r="G67" s="49">
        <v>110.74</v>
      </c>
      <c r="H67" s="48">
        <f t="shared" si="19"/>
        <v>270.74</v>
      </c>
      <c r="I67" s="50" t="s">
        <v>110</v>
      </c>
      <c r="J67" s="81"/>
    </row>
    <row r="68" spans="1:10" ht="21" customHeight="1" x14ac:dyDescent="0.25">
      <c r="A68" s="55"/>
      <c r="B68" s="75"/>
      <c r="C68" s="74"/>
      <c r="D68" s="55"/>
      <c r="E68" s="74"/>
      <c r="F68" s="49"/>
      <c r="G68" s="48">
        <v>30</v>
      </c>
      <c r="H68" s="48">
        <f t="shared" si="19"/>
        <v>30</v>
      </c>
      <c r="I68" s="47" t="s">
        <v>104</v>
      </c>
      <c r="J68" s="81"/>
    </row>
    <row r="69" spans="1:10" ht="21" customHeight="1" x14ac:dyDescent="0.25">
      <c r="A69" s="55"/>
      <c r="B69" s="75"/>
      <c r="C69" s="74"/>
      <c r="D69" s="55"/>
      <c r="E69" s="74"/>
      <c r="F69" s="49"/>
      <c r="G69" s="48">
        <v>15</v>
      </c>
      <c r="H69" s="48">
        <f t="shared" si="19"/>
        <v>15</v>
      </c>
      <c r="I69" s="47" t="s">
        <v>105</v>
      </c>
      <c r="J69" s="81"/>
    </row>
    <row r="70" spans="1:10" ht="21" customHeight="1" x14ac:dyDescent="0.25">
      <c r="A70" s="55"/>
      <c r="B70" s="75"/>
      <c r="C70" s="74"/>
      <c r="D70" s="55"/>
      <c r="E70" s="74"/>
      <c r="F70" s="48">
        <v>78359</v>
      </c>
      <c r="G70" s="48"/>
      <c r="H70" s="48">
        <f t="shared" si="19"/>
        <v>78359</v>
      </c>
      <c r="I70" s="47" t="s">
        <v>106</v>
      </c>
      <c r="J70" s="81"/>
    </row>
    <row r="71" spans="1:10" ht="21" customHeight="1" x14ac:dyDescent="0.25">
      <c r="A71" s="56"/>
      <c r="B71" s="65"/>
      <c r="C71" s="73"/>
      <c r="D71" s="56"/>
      <c r="E71" s="73"/>
      <c r="F71" s="48">
        <v>0</v>
      </c>
      <c r="G71" s="48">
        <v>550</v>
      </c>
      <c r="H71" s="48">
        <f t="shared" si="19"/>
        <v>550</v>
      </c>
      <c r="I71" s="47" t="s">
        <v>103</v>
      </c>
      <c r="J71" s="81"/>
    </row>
    <row r="72" spans="1:10" s="27" customFormat="1" ht="21" customHeight="1" x14ac:dyDescent="0.25">
      <c r="A72" s="35"/>
      <c r="B72" s="36" t="s">
        <v>42</v>
      </c>
      <c r="C72" s="37">
        <f>SUM(C45)</f>
        <v>100000</v>
      </c>
      <c r="D72" s="37">
        <f>SUM(D45)</f>
        <v>1</v>
      </c>
      <c r="E72" s="37">
        <f>SUM(E45)</f>
        <v>100000</v>
      </c>
      <c r="F72" s="37">
        <f>SUM(F45:F71)</f>
        <v>106845</v>
      </c>
      <c r="G72" s="37">
        <f>SUM(G45:G71)</f>
        <v>37796.759999999995</v>
      </c>
      <c r="H72" s="37">
        <f>SUM(H45:H71)</f>
        <v>144641.76</v>
      </c>
      <c r="I72" s="42"/>
      <c r="J72" s="82"/>
    </row>
    <row r="73" spans="1:10" ht="21" customHeight="1" x14ac:dyDescent="0.25">
      <c r="A73" s="35"/>
      <c r="B73" s="36" t="s">
        <v>43</v>
      </c>
      <c r="C73" s="37">
        <f t="shared" ref="C73:H73" si="20">SUM(C72,C44,C40,C37,C32,C27,C24,C21,C16,C13)</f>
        <v>100000</v>
      </c>
      <c r="D73" s="37">
        <f t="shared" si="20"/>
        <v>1</v>
      </c>
      <c r="E73" s="37">
        <f t="shared" si="20"/>
        <v>100000</v>
      </c>
      <c r="F73" s="37">
        <f t="shared" si="20"/>
        <v>106845</v>
      </c>
      <c r="G73" s="37">
        <f t="shared" si="20"/>
        <v>37796.759999999995</v>
      </c>
      <c r="H73" s="37">
        <f t="shared" si="20"/>
        <v>144641.76</v>
      </c>
      <c r="I73" s="42"/>
      <c r="J73" s="43"/>
    </row>
    <row r="77" spans="1:10" ht="21" customHeight="1" x14ac:dyDescent="0.25">
      <c r="A77" s="60" t="s">
        <v>44</v>
      </c>
      <c r="B77" s="61"/>
      <c r="C77" s="62" t="s">
        <v>45</v>
      </c>
      <c r="D77" s="62"/>
      <c r="E77" s="62" t="s">
        <v>46</v>
      </c>
      <c r="F77" s="62"/>
      <c r="G77" s="62" t="s">
        <v>47</v>
      </c>
      <c r="H77" s="62"/>
      <c r="I77" s="44" t="s">
        <v>48</v>
      </c>
    </row>
    <row r="78" spans="1:10" ht="21" customHeight="1" x14ac:dyDescent="0.25">
      <c r="A78" s="66">
        <f>E73</f>
        <v>100000</v>
      </c>
      <c r="B78" s="67"/>
      <c r="C78" s="67">
        <f>H73</f>
        <v>144641.76</v>
      </c>
      <c r="D78" s="67"/>
      <c r="E78" s="67">
        <f>F73</f>
        <v>106845</v>
      </c>
      <c r="F78" s="67"/>
      <c r="G78" s="67">
        <f>G73</f>
        <v>37796.759999999995</v>
      </c>
      <c r="H78" s="67"/>
      <c r="I78" s="45">
        <f>A78-C78</f>
        <v>-44641.760000000009</v>
      </c>
    </row>
    <row r="80" spans="1:10" ht="21" customHeight="1" x14ac:dyDescent="0.25">
      <c r="A80" s="38" t="s">
        <v>49</v>
      </c>
      <c r="B80" s="27"/>
      <c r="C80" s="39" t="s">
        <v>50</v>
      </c>
      <c r="D80" s="38"/>
      <c r="E80" s="38" t="s">
        <v>51</v>
      </c>
      <c r="F80" s="38"/>
      <c r="G80" s="38" t="s">
        <v>52</v>
      </c>
      <c r="H80" s="38"/>
      <c r="I80" s="27"/>
    </row>
  </sheetData>
  <mergeCells count="76">
    <mergeCell ref="J41:J44"/>
    <mergeCell ref="J45:J7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7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71"/>
    <mergeCell ref="D8:D12"/>
    <mergeCell ref="D14:D15"/>
    <mergeCell ref="D17:D20"/>
    <mergeCell ref="D22:D23"/>
    <mergeCell ref="D25:D26"/>
    <mergeCell ref="C25:C26"/>
    <mergeCell ref="C28:C31"/>
    <mergeCell ref="C33:C36"/>
    <mergeCell ref="C38:C39"/>
    <mergeCell ref="C41:C43"/>
    <mergeCell ref="B6:B7"/>
    <mergeCell ref="C8:C12"/>
    <mergeCell ref="C14:C15"/>
    <mergeCell ref="C17:C20"/>
    <mergeCell ref="C22:C23"/>
    <mergeCell ref="A25:A26"/>
    <mergeCell ref="A28:A31"/>
    <mergeCell ref="A33:A36"/>
    <mergeCell ref="A38:A39"/>
    <mergeCell ref="A41:A43"/>
    <mergeCell ref="A6:A7"/>
    <mergeCell ref="A8:A12"/>
    <mergeCell ref="A14:A15"/>
    <mergeCell ref="A17:A20"/>
    <mergeCell ref="A22:A23"/>
    <mergeCell ref="B41:B43"/>
    <mergeCell ref="A78:B78"/>
    <mergeCell ref="C78:D78"/>
    <mergeCell ref="E78:F78"/>
    <mergeCell ref="G78:H78"/>
    <mergeCell ref="C45:C71"/>
    <mergeCell ref="B45:B71"/>
    <mergeCell ref="A45:A71"/>
    <mergeCell ref="C2:H2"/>
    <mergeCell ref="C6:E6"/>
    <mergeCell ref="F6:I6"/>
    <mergeCell ref="A77:B77"/>
    <mergeCell ref="C77:D77"/>
    <mergeCell ref="E77:F77"/>
    <mergeCell ref="G77:H77"/>
    <mergeCell ref="B8:B12"/>
    <mergeCell ref="B14:B15"/>
    <mergeCell ref="B17:B20"/>
    <mergeCell ref="B22:B23"/>
    <mergeCell ref="B25:B26"/>
    <mergeCell ref="B28:B31"/>
    <mergeCell ref="B33:B36"/>
    <mergeCell ref="B38:B39"/>
  </mergeCells>
  <phoneticPr fontId="12" type="noConversion"/>
  <pageMargins left="0.69930555555555596" right="0.69930555555555596" top="0.75" bottom="0.75" header="0.3" footer="0.3"/>
  <pageSetup paperSize="9" scale="4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7" t="s">
        <v>53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54</v>
      </c>
      <c r="E5" s="5"/>
      <c r="F5" s="89"/>
      <c r="G5" s="89"/>
      <c r="H5" s="5" t="s">
        <v>55</v>
      </c>
      <c r="I5" s="4"/>
      <c r="J5" s="89"/>
      <c r="K5" s="90"/>
    </row>
    <row r="6" spans="2:11" ht="20.100000000000001" customHeight="1" x14ac:dyDescent="0.25">
      <c r="B6" s="6"/>
      <c r="C6" s="7"/>
      <c r="D6" s="8" t="s">
        <v>56</v>
      </c>
      <c r="E6" s="8"/>
      <c r="F6" s="91"/>
      <c r="G6" s="91"/>
      <c r="H6" s="8" t="s">
        <v>57</v>
      </c>
      <c r="I6" s="7"/>
      <c r="J6" s="91"/>
      <c r="K6" s="92"/>
    </row>
    <row r="7" spans="2:11" ht="20.100000000000001" customHeight="1" x14ac:dyDescent="0.25">
      <c r="B7" s="6"/>
      <c r="C7" s="7"/>
      <c r="D7" s="8" t="s">
        <v>58</v>
      </c>
      <c r="E7" s="8"/>
      <c r="F7" s="91"/>
      <c r="G7" s="91"/>
      <c r="H7" s="8" t="s">
        <v>59</v>
      </c>
      <c r="I7" s="7"/>
      <c r="J7" s="91"/>
      <c r="K7" s="92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60</v>
      </c>
      <c r="I8" s="10"/>
      <c r="J8" s="93"/>
      <c r="K8" s="94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95" t="s">
        <v>3</v>
      </c>
      <c r="C10" s="96"/>
      <c r="D10" s="13" t="s">
        <v>61</v>
      </c>
      <c r="E10" s="95" t="s">
        <v>62</v>
      </c>
      <c r="F10" s="96"/>
      <c r="G10" s="15" t="s">
        <v>63</v>
      </c>
      <c r="H10" s="14" t="s">
        <v>64</v>
      </c>
      <c r="I10" s="95" t="s">
        <v>65</v>
      </c>
      <c r="J10" s="96"/>
      <c r="K10" s="15" t="s">
        <v>66</v>
      </c>
    </row>
    <row r="11" spans="2:11" ht="20.100000000000001" customHeight="1" x14ac:dyDescent="0.25">
      <c r="B11" s="97">
        <v>1</v>
      </c>
      <c r="C11" s="98"/>
      <c r="D11" s="107" t="s">
        <v>67</v>
      </c>
      <c r="E11" s="97" t="s">
        <v>68</v>
      </c>
      <c r="F11" s="98"/>
      <c r="G11" s="16">
        <v>0</v>
      </c>
      <c r="H11" s="16"/>
      <c r="I11" s="99"/>
      <c r="J11" s="100"/>
      <c r="K11" s="21" t="s">
        <v>69</v>
      </c>
    </row>
    <row r="12" spans="2:11" ht="20.100000000000001" customHeight="1" x14ac:dyDescent="0.25">
      <c r="B12" s="97">
        <v>2</v>
      </c>
      <c r="C12" s="98"/>
      <c r="D12" s="108"/>
      <c r="E12" s="101" t="s">
        <v>70</v>
      </c>
      <c r="F12" s="101"/>
      <c r="G12" s="16">
        <v>0</v>
      </c>
      <c r="H12" s="16"/>
      <c r="I12" s="99"/>
      <c r="J12" s="100"/>
      <c r="K12" s="21" t="s">
        <v>71</v>
      </c>
    </row>
    <row r="13" spans="2:11" ht="20.100000000000001" customHeight="1" x14ac:dyDescent="0.25">
      <c r="B13" s="97">
        <v>3</v>
      </c>
      <c r="C13" s="98"/>
      <c r="D13" s="108"/>
      <c r="E13" s="97" t="s">
        <v>72</v>
      </c>
      <c r="F13" s="98"/>
      <c r="G13" s="16">
        <v>0</v>
      </c>
      <c r="H13" s="16"/>
      <c r="I13" s="99"/>
      <c r="J13" s="100"/>
      <c r="K13" s="21" t="s">
        <v>69</v>
      </c>
    </row>
    <row r="14" spans="2:11" ht="20.100000000000001" customHeight="1" x14ac:dyDescent="0.25">
      <c r="B14" s="97">
        <v>4</v>
      </c>
      <c r="C14" s="98"/>
      <c r="D14" s="108"/>
      <c r="E14" s="97" t="s">
        <v>73</v>
      </c>
      <c r="F14" s="98"/>
      <c r="G14" s="16">
        <v>0</v>
      </c>
      <c r="H14" s="16"/>
      <c r="I14" s="99"/>
      <c r="J14" s="100"/>
      <c r="K14" s="21" t="s">
        <v>74</v>
      </c>
    </row>
    <row r="15" spans="2:11" ht="20.100000000000001" customHeight="1" x14ac:dyDescent="0.25">
      <c r="B15" s="97">
        <v>5</v>
      </c>
      <c r="C15" s="98"/>
      <c r="D15" s="107" t="s">
        <v>41</v>
      </c>
      <c r="E15" s="101"/>
      <c r="F15" s="101"/>
      <c r="G15" s="16">
        <v>0</v>
      </c>
      <c r="H15" s="16"/>
      <c r="I15" s="99"/>
      <c r="J15" s="100"/>
      <c r="K15" s="21"/>
    </row>
    <row r="16" spans="2:11" ht="20.100000000000001" customHeight="1" x14ac:dyDescent="0.25">
      <c r="B16" s="97">
        <v>6</v>
      </c>
      <c r="C16" s="98"/>
      <c r="D16" s="108"/>
      <c r="E16" s="101"/>
      <c r="F16" s="101"/>
      <c r="G16" s="16">
        <v>0</v>
      </c>
      <c r="H16" s="16"/>
      <c r="I16" s="99"/>
      <c r="J16" s="100"/>
      <c r="K16" s="21"/>
    </row>
    <row r="17" spans="1:11" ht="20.100000000000001" customHeight="1" x14ac:dyDescent="0.25">
      <c r="B17" s="97">
        <v>7</v>
      </c>
      <c r="C17" s="98"/>
      <c r="D17" s="109"/>
      <c r="E17" s="101"/>
      <c r="F17" s="101"/>
      <c r="G17" s="16">
        <v>0</v>
      </c>
      <c r="H17" s="16"/>
      <c r="I17" s="99"/>
      <c r="J17" s="100"/>
      <c r="K17" s="21"/>
    </row>
    <row r="18" spans="1:11" ht="20.100000000000001" customHeight="1" x14ac:dyDescent="0.25">
      <c r="B18" s="95" t="s">
        <v>43</v>
      </c>
      <c r="C18" s="102"/>
      <c r="D18" s="102"/>
      <c r="E18" s="102"/>
      <c r="F18" s="96"/>
      <c r="G18" s="17">
        <f>SUM(G11:G17)</f>
        <v>0</v>
      </c>
      <c r="H18" s="17">
        <f>SUM(H11:H17)</f>
        <v>0</v>
      </c>
      <c r="I18" s="103">
        <f>SUM(I11:J17)</f>
        <v>0</v>
      </c>
      <c r="J18" s="104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05" t="s">
        <v>64</v>
      </c>
      <c r="C20" s="105"/>
      <c r="D20" s="105"/>
      <c r="E20" s="105"/>
      <c r="F20" s="105"/>
      <c r="G20" s="105" t="s">
        <v>75</v>
      </c>
      <c r="H20" s="105"/>
      <c r="I20" s="105"/>
      <c r="J20" s="105"/>
      <c r="K20" s="15" t="s">
        <v>76</v>
      </c>
    </row>
    <row r="21" spans="1:11" ht="20.100000000000001" customHeight="1" x14ac:dyDescent="0.25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77</v>
      </c>
      <c r="C23" s="7"/>
      <c r="D23" s="7"/>
      <c r="E23" s="7"/>
      <c r="F23" s="7" t="s">
        <v>50</v>
      </c>
      <c r="G23" s="7" t="s">
        <v>78</v>
      </c>
      <c r="H23" s="7"/>
      <c r="I23" s="7"/>
      <c r="J23" s="7" t="s">
        <v>52</v>
      </c>
      <c r="K23" s="7"/>
    </row>
    <row r="26" spans="1:11" ht="17.399999999999999" x14ac:dyDescent="0.25">
      <c r="A26" s="57" t="s">
        <v>79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</row>
    <row r="28" spans="1:11" ht="20.100000000000001" customHeight="1" x14ac:dyDescent="0.25">
      <c r="B28" s="3"/>
      <c r="C28" s="4"/>
      <c r="D28" s="5" t="s">
        <v>54</v>
      </c>
      <c r="E28" s="5"/>
      <c r="F28" s="89"/>
      <c r="G28" s="89"/>
      <c r="H28" s="5" t="s">
        <v>55</v>
      </c>
      <c r="I28" s="4"/>
      <c r="J28" s="89"/>
      <c r="K28" s="90"/>
    </row>
    <row r="29" spans="1:11" ht="20.100000000000001" customHeight="1" x14ac:dyDescent="0.25">
      <c r="B29" s="6"/>
      <c r="C29" s="7"/>
      <c r="D29" s="8" t="s">
        <v>56</v>
      </c>
      <c r="E29" s="8"/>
      <c r="F29" s="91"/>
      <c r="G29" s="91"/>
      <c r="H29" s="8" t="s">
        <v>57</v>
      </c>
      <c r="I29" s="7"/>
      <c r="J29" s="91"/>
      <c r="K29" s="92"/>
    </row>
    <row r="30" spans="1:11" ht="20.100000000000001" customHeight="1" x14ac:dyDescent="0.25">
      <c r="B30" s="6"/>
      <c r="C30" s="7"/>
      <c r="D30" s="8" t="s">
        <v>58</v>
      </c>
      <c r="E30" s="8"/>
      <c r="F30" s="91"/>
      <c r="G30" s="91"/>
      <c r="H30" s="8" t="s">
        <v>59</v>
      </c>
      <c r="I30" s="7"/>
      <c r="J30" s="91"/>
      <c r="K30" s="92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60</v>
      </c>
      <c r="I31" s="10"/>
      <c r="J31" s="93"/>
      <c r="K31" s="94"/>
    </row>
    <row r="32" spans="1:11" ht="20.100000000000001" customHeight="1" x14ac:dyDescent="0.25"/>
    <row r="33" spans="2:11" ht="20.100000000000001" customHeight="1" x14ac:dyDescent="0.25">
      <c r="B33" s="101"/>
      <c r="C33" s="101"/>
      <c r="D33" s="18" t="s">
        <v>80</v>
      </c>
      <c r="E33" s="101" t="s">
        <v>81</v>
      </c>
      <c r="F33" s="101"/>
      <c r="G33" s="16" t="s">
        <v>82</v>
      </c>
      <c r="H33" s="16" t="s">
        <v>83</v>
      </c>
      <c r="I33" s="110" t="s">
        <v>43</v>
      </c>
      <c r="J33" s="110"/>
      <c r="K33" s="25" t="s">
        <v>66</v>
      </c>
    </row>
    <row r="34" spans="2:11" ht="20.100000000000001" customHeight="1" x14ac:dyDescent="0.25">
      <c r="B34" s="101">
        <v>1</v>
      </c>
      <c r="C34" s="101"/>
      <c r="D34" s="19"/>
      <c r="E34" s="101"/>
      <c r="F34" s="101"/>
      <c r="G34" s="16">
        <v>100</v>
      </c>
      <c r="H34" s="16">
        <v>2</v>
      </c>
      <c r="I34" s="99">
        <f>G34*H34</f>
        <v>200</v>
      </c>
      <c r="J34" s="100"/>
      <c r="K34" s="26"/>
    </row>
    <row r="35" spans="2:11" ht="20.100000000000001" customHeight="1" x14ac:dyDescent="0.25">
      <c r="B35" s="101">
        <v>2</v>
      </c>
      <c r="C35" s="101"/>
      <c r="D35" s="19"/>
      <c r="E35" s="101"/>
      <c r="F35" s="101"/>
      <c r="G35" s="16">
        <v>0</v>
      </c>
      <c r="H35" s="16">
        <v>2</v>
      </c>
      <c r="I35" s="99">
        <f t="shared" ref="I35:I36" si="0">G35*H35</f>
        <v>0</v>
      </c>
      <c r="J35" s="100"/>
      <c r="K35" s="26"/>
    </row>
    <row r="36" spans="2:11" ht="20.100000000000001" customHeight="1" x14ac:dyDescent="0.25">
      <c r="B36" s="101">
        <v>3</v>
      </c>
      <c r="C36" s="101"/>
      <c r="D36" s="19"/>
      <c r="E36" s="101"/>
      <c r="F36" s="101"/>
      <c r="G36" s="16">
        <v>0</v>
      </c>
      <c r="H36" s="16">
        <v>2</v>
      </c>
      <c r="I36" s="99">
        <f t="shared" si="0"/>
        <v>0</v>
      </c>
      <c r="J36" s="100"/>
      <c r="K36" s="26"/>
    </row>
    <row r="37" spans="2:11" ht="20.100000000000001" customHeight="1" x14ac:dyDescent="0.25">
      <c r="B37" s="95" t="s">
        <v>43</v>
      </c>
      <c r="C37" s="102"/>
      <c r="D37" s="102"/>
      <c r="E37" s="102"/>
      <c r="F37" s="96"/>
      <c r="G37" s="17"/>
      <c r="H37" s="17">
        <f>SUM(H19:H36)</f>
        <v>6</v>
      </c>
      <c r="I37" s="103">
        <f>SUM(I34:J36)</f>
        <v>200</v>
      </c>
      <c r="J37" s="104"/>
      <c r="K37" s="22"/>
    </row>
    <row r="38" spans="2:11" ht="20.100000000000001" customHeight="1" x14ac:dyDescent="0.25">
      <c r="B38" s="7" t="s">
        <v>77</v>
      </c>
      <c r="C38" s="7"/>
      <c r="D38" s="7"/>
      <c r="E38" s="7"/>
      <c r="F38" s="7" t="s">
        <v>50</v>
      </c>
      <c r="G38" s="7" t="s">
        <v>78</v>
      </c>
      <c r="H38" s="7"/>
      <c r="I38" s="7"/>
      <c r="J38" s="7" t="s">
        <v>52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2023-03-29T03:06:15Z</cp:lastPrinted>
  <dcterms:created xsi:type="dcterms:W3CDTF">2014-04-15T08:52:00Z</dcterms:created>
  <dcterms:modified xsi:type="dcterms:W3CDTF">2023-03-29T03:06:32Z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5E8AE61B06134F27B0E8C05A00CE7ECB</vt:lpwstr>
  </property>
</Properties>
</file>