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工作量清单" sheetId="4" r:id="rId1"/>
  </sheets>
  <definedNames>
    <definedName name="_xlnm.Print_Area" localSheetId="0">工作量清单!$A$1:$H$36</definedName>
    <definedName name="_xlnm.Print_Titles" localSheetId="0">工作量清单!$7:$7</definedName>
  </definedNames>
  <calcPr calcId="144525" concurrentCalc="0"/>
</workbook>
</file>

<file path=xl/sharedStrings.xml><?xml version="1.0" encoding="utf-8"?>
<sst xmlns="http://schemas.openxmlformats.org/spreadsheetml/2006/main" count="85">
  <si>
    <t>供应商名称：</t>
  </si>
  <si>
    <t>康辉集团北京国际会议展览有限公司</t>
  </si>
  <si>
    <t>地点：</t>
  </si>
  <si>
    <t>海南</t>
  </si>
  <si>
    <t>酒店：</t>
  </si>
  <si>
    <t>博鳌亚洲论坛大酒店</t>
  </si>
  <si>
    <t>报价时间：</t>
  </si>
  <si>
    <t>2018年03月14日</t>
  </si>
  <si>
    <t>2018博鳌亚洲论坛参会车主代表差旅及展台搭建工作</t>
  </si>
  <si>
    <t>项目</t>
  </si>
  <si>
    <t>规格</t>
  </si>
  <si>
    <t>数量</t>
  </si>
  <si>
    <t>单位</t>
  </si>
  <si>
    <t>天数</t>
  </si>
  <si>
    <t>单价</t>
  </si>
  <si>
    <t>小计</t>
  </si>
  <si>
    <t>机票/交通费</t>
  </si>
  <si>
    <t>前往博鳌亚洲论坛会场</t>
  </si>
  <si>
    <t>经济舱往返，按实际数量结算</t>
  </si>
  <si>
    <t>人</t>
  </si>
  <si>
    <t>客房</t>
  </si>
  <si>
    <t>大床房（大床含单早，wifi，服务费，增值税费），按实际数量结算</t>
  </si>
  <si>
    <t>间</t>
  </si>
  <si>
    <t>用餐</t>
  </si>
  <si>
    <t>参会代表用餐</t>
  </si>
  <si>
    <t>会议期内，参会代表可凭证件在会务组安排的餐厅免费自助餐，如有额外发生，以实际数量结算</t>
  </si>
  <si>
    <t>会议中心A厅展示位</t>
  </si>
  <si>
    <t>展位设计</t>
  </si>
  <si>
    <t>占地尺寸：5200*3800mm，高度约4000mm，可以设计成开放式或封闭式</t>
  </si>
  <si>
    <t>套</t>
  </si>
  <si>
    <t>展位制作搭建</t>
  </si>
  <si>
    <t>按设计图纸进行制作搭建</t>
  </si>
  <si>
    <t>BFA酒店大堂外车辆展台</t>
  </si>
  <si>
    <t>展台设计</t>
  </si>
  <si>
    <t>可以停放一台君越或GL8展车 6000*3700mm,高度约2900mm</t>
  </si>
  <si>
    <t>展台制作搭建</t>
  </si>
  <si>
    <t>车主接送车辆</t>
  </si>
  <si>
    <t>机场接送机</t>
  </si>
  <si>
    <t>GL8+司机</t>
  </si>
  <si>
    <t>台</t>
  </si>
  <si>
    <t>工作用车</t>
  </si>
  <si>
    <t>王总专车</t>
  </si>
  <si>
    <t>工作车</t>
  </si>
  <si>
    <t>司机房餐</t>
  </si>
  <si>
    <t>专车司机房餐</t>
  </si>
  <si>
    <t>组</t>
  </si>
  <si>
    <t>地接工作车</t>
  </si>
  <si>
    <t>康辉人员用车</t>
  </si>
  <si>
    <t>物料</t>
  </si>
  <si>
    <t>接机物料</t>
  </si>
  <si>
    <t>饮用水、湿巾等物料</t>
  </si>
  <si>
    <t>接机牌</t>
  </si>
  <si>
    <t>300mm*400mm雪弗板LOGO贴+1m长圆手柄</t>
  </si>
  <si>
    <t>个</t>
  </si>
  <si>
    <t>工作人员</t>
  </si>
  <si>
    <t>项目执行人员</t>
  </si>
  <si>
    <t>一人负责搭建，一人负责车主行程管理，3月31日-12日</t>
  </si>
  <si>
    <t>项目执行人员工作餐</t>
  </si>
  <si>
    <t>3月31日-12日</t>
  </si>
  <si>
    <t>项目执行人员机票</t>
  </si>
  <si>
    <t>经济舱往返</t>
  </si>
  <si>
    <t>项目执行人员现场交通费</t>
  </si>
  <si>
    <t>现场交通费</t>
  </si>
  <si>
    <t>项</t>
  </si>
  <si>
    <t>项目执行人员前期交通费</t>
  </si>
  <si>
    <t>踩点以及前期交通费</t>
  </si>
  <si>
    <t>项目执行人员住宿</t>
  </si>
  <si>
    <t>展台搭建工人</t>
  </si>
  <si>
    <t>海南当地请供应商工人，含人员保险，餐、住宿</t>
  </si>
  <si>
    <t>运输费</t>
  </si>
  <si>
    <t>（4月1、2搭建，12日撤场）</t>
  </si>
  <si>
    <t>车</t>
  </si>
  <si>
    <t>维护工人</t>
  </si>
  <si>
    <t>活动期间岛外待命工人，6日-11日，含餐住宿</t>
  </si>
  <si>
    <t>车美车清</t>
  </si>
  <si>
    <t>含人工，用餐，3日、6日-11日</t>
  </si>
  <si>
    <t>展车拖车</t>
  </si>
  <si>
    <t>3日进、预计12日撤</t>
  </si>
  <si>
    <t>次</t>
  </si>
  <si>
    <t>其他</t>
  </si>
  <si>
    <t>应急使用的杂费等</t>
  </si>
  <si>
    <t>以实际发生为准</t>
  </si>
  <si>
    <t>合计Total</t>
  </si>
  <si>
    <t>服务费10%</t>
  </si>
  <si>
    <t>含服务费总价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</si>
</sst>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177" formatCode="[$-409]mmm/yy;@"/>
    <numFmt numFmtId="7" formatCode="&quot;￥&quot;#,##0.00;&quot;￥&quot;\-#,##0.00"/>
    <numFmt numFmtId="178" formatCode="0_ "/>
    <numFmt numFmtId="179" formatCode="\¥#,##0;\¥\-#,##0"/>
  </numFmts>
  <fonts count="5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2"/>
      <color indexed="8"/>
      <name val="Arial"/>
      <charset val="134"/>
    </font>
    <font>
      <sz val="11"/>
      <color indexed="17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9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1" borderId="0" applyNumberFormat="0" applyBorder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31" fillId="38" borderId="20" applyNumberFormat="0" applyProtection="0">
      <alignment vertical="center"/>
    </xf>
    <xf numFmtId="0" fontId="30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177" fontId="32" fillId="0" borderId="0"/>
    <xf numFmtId="0" fontId="34" fillId="3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4" fillId="42" borderId="0" applyNumberFormat="0" applyBorder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1" fillId="38" borderId="20" applyNumberForma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Protection="0">
      <alignment vertical="center"/>
    </xf>
    <xf numFmtId="0" fontId="26" fillId="29" borderId="21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0" borderId="22" applyNumberForma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32" borderId="0" applyNumberFormat="0" applyBorder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22" applyNumberForma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Protection="0">
      <alignment vertical="center"/>
    </xf>
    <xf numFmtId="0" fontId="22" fillId="33" borderId="0" applyNumberFormat="0" applyBorder="0" applyProtection="0">
      <alignment vertical="center"/>
    </xf>
    <xf numFmtId="0" fontId="22" fillId="32" borderId="0" applyNumberFormat="0" applyBorder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22" fillId="21" borderId="0" applyNumberFormat="0" applyBorder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4" borderId="0" applyNumberFormat="0" applyBorder="0" applyProtection="0">
      <alignment vertical="center"/>
    </xf>
    <xf numFmtId="0" fontId="22" fillId="38" borderId="0" applyNumberFormat="0" applyBorder="0" applyProtection="0">
      <alignment vertical="center"/>
    </xf>
    <xf numFmtId="0" fontId="22" fillId="21" borderId="0" applyNumberFormat="0" applyBorder="0" applyProtection="0">
      <alignment vertical="center"/>
    </xf>
    <xf numFmtId="0" fontId="3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0" borderId="25" applyNumberForma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52" borderId="0" applyNumberFormat="0" applyBorder="0" applyProtection="0">
      <alignment vertical="center"/>
    </xf>
    <xf numFmtId="0" fontId="22" fillId="52" borderId="0" applyNumberFormat="0" applyBorder="0" applyProtection="0">
      <alignment vertical="center"/>
    </xf>
    <xf numFmtId="0" fontId="22" fillId="39" borderId="0" applyNumberFormat="0" applyBorder="0" applyProtection="0">
      <alignment vertical="center"/>
    </xf>
    <xf numFmtId="0" fontId="22" fillId="39" borderId="0" applyNumberFormat="0" applyBorder="0" applyProtection="0">
      <alignment vertical="center"/>
    </xf>
    <xf numFmtId="0" fontId="22" fillId="46" borderId="0" applyNumberFormat="0" applyBorder="0" applyProtection="0">
      <alignment vertical="center"/>
    </xf>
    <xf numFmtId="0" fontId="22" fillId="46" borderId="0" applyNumberFormat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52" borderId="0" applyNumberFormat="0" applyBorder="0" applyProtection="0">
      <alignment vertical="center"/>
    </xf>
    <xf numFmtId="0" fontId="22" fillId="52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54" borderId="0" applyNumberFormat="0" applyBorder="0" applyProtection="0">
      <alignment vertical="center"/>
    </xf>
    <xf numFmtId="0" fontId="22" fillId="54" borderId="0" applyNumberFormat="0" applyBorder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34" fillId="51" borderId="0" applyNumberFormat="0" applyBorder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4" fillId="45" borderId="0" applyNumberFormat="0" applyBorder="0" applyProtection="0">
      <alignment vertical="center"/>
    </xf>
    <xf numFmtId="0" fontId="34" fillId="45" borderId="0" applyNumberFormat="0" applyBorder="0" applyProtection="0">
      <alignment vertical="center"/>
    </xf>
    <xf numFmtId="0" fontId="32" fillId="0" borderId="0">
      <alignment vertical="center"/>
    </xf>
    <xf numFmtId="0" fontId="44" fillId="0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40" fillId="33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48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44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55" borderId="0" applyNumberFormat="0" applyBorder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1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34" fillId="43" borderId="0" applyNumberFormat="0" applyBorder="0" applyProtection="0">
      <alignment vertical="center"/>
    </xf>
    <xf numFmtId="0" fontId="34" fillId="4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42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40" fillId="33" borderId="0" applyNumberFormat="0" applyBorder="0" applyProtection="0">
      <alignment vertical="center"/>
    </xf>
    <xf numFmtId="0" fontId="24" fillId="6" borderId="20" applyNumberFormat="0" applyProtection="0">
      <alignment vertical="center"/>
    </xf>
    <xf numFmtId="0" fontId="24" fillId="6" borderId="20" applyNumberFormat="0" applyProtection="0">
      <alignment vertical="center"/>
    </xf>
    <xf numFmtId="0" fontId="41" fillId="47" borderId="26" applyNumberFormat="0" applyProtection="0">
      <alignment vertical="center"/>
    </xf>
    <xf numFmtId="0" fontId="41" fillId="47" borderId="26" applyNumberForma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2" fillId="0" borderId="27" applyNumberFormat="0" applyProtection="0">
      <alignment vertical="center"/>
    </xf>
    <xf numFmtId="0" fontId="42" fillId="0" borderId="27" applyNumberFormat="0" applyProtection="0">
      <alignment vertical="center"/>
    </xf>
    <xf numFmtId="0" fontId="39" fillId="0" borderId="25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41" fillId="47" borderId="26" applyNumberFormat="0" applyAlignment="0" applyProtection="0">
      <alignment vertical="center"/>
    </xf>
    <xf numFmtId="0" fontId="35" fillId="0" borderId="23" applyNumberFormat="0" applyProtection="0">
      <alignment vertical="center"/>
    </xf>
    <xf numFmtId="0" fontId="35" fillId="0" borderId="23" applyNumberFormat="0" applyProtection="0">
      <alignment vertical="center"/>
    </xf>
    <xf numFmtId="0" fontId="46" fillId="55" borderId="0" applyNumberFormat="0" applyBorder="0" applyProtection="0">
      <alignment vertical="center"/>
    </xf>
    <xf numFmtId="176" fontId="48" fillId="0" borderId="0">
      <alignment vertical="center"/>
    </xf>
    <xf numFmtId="0" fontId="32" fillId="49" borderId="28" applyNumberForma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9" borderId="28" applyNumberFormat="0" applyProtection="0">
      <alignment vertical="center"/>
    </xf>
    <xf numFmtId="0" fontId="12" fillId="6" borderId="14" applyNumberForma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2" fillId="6" borderId="14" applyNumberFormat="0" applyProtection="0">
      <alignment vertical="center"/>
    </xf>
    <xf numFmtId="0" fontId="32" fillId="0" borderId="0">
      <alignment vertical="center"/>
    </xf>
    <xf numFmtId="0" fontId="44" fillId="0" borderId="0" applyNumberFormat="0" applyBorder="0" applyProtection="0">
      <alignment vertical="center"/>
    </xf>
    <xf numFmtId="0" fontId="45" fillId="0" borderId="29" applyNumberFormat="0" applyProtection="0">
      <alignment vertical="center"/>
    </xf>
    <xf numFmtId="0" fontId="45" fillId="0" borderId="29" applyNumberFormat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1" fillId="47" borderId="26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38" borderId="20" applyNumberFormat="0" applyAlignment="0" applyProtection="0">
      <alignment vertical="center"/>
    </xf>
    <xf numFmtId="0" fontId="31" fillId="38" borderId="20" applyNumberFormat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32" fillId="49" borderId="28" applyNumberFormat="0" applyFont="0" applyAlignment="0" applyProtection="0">
      <alignment vertical="center"/>
    </xf>
    <xf numFmtId="0" fontId="32" fillId="49" borderId="28" applyNumberFormat="0" applyFont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5" fillId="0" borderId="0" xfId="183" applyFont="1" applyFill="1" applyBorder="1" applyAlignment="1">
      <alignment horizontal="left" vertical="center"/>
    </xf>
    <xf numFmtId="49" fontId="5" fillId="0" borderId="0" xfId="183" applyNumberFormat="1" applyFont="1" applyFill="1" applyBorder="1" applyAlignment="1">
      <alignment vertical="top"/>
    </xf>
    <xf numFmtId="49" fontId="6" fillId="0" borderId="0" xfId="183" applyNumberFormat="1" applyFont="1" applyFill="1" applyBorder="1" applyAlignment="1">
      <alignment vertical="top"/>
    </xf>
    <xf numFmtId="49" fontId="5" fillId="0" borderId="0" xfId="183" applyNumberFormat="1" applyFont="1" applyFill="1" applyBorder="1" applyAlignment="1">
      <alignment vertical="center"/>
    </xf>
    <xf numFmtId="0" fontId="7" fillId="0" borderId="1" xfId="183" applyFont="1" applyFill="1" applyBorder="1" applyAlignment="1">
      <alignment horizontal="center" vertical="center" wrapText="1"/>
    </xf>
    <xf numFmtId="0" fontId="7" fillId="0" borderId="2" xfId="183" applyFont="1" applyFill="1" applyBorder="1" applyAlignment="1">
      <alignment horizontal="center" vertical="center" wrapText="1"/>
    </xf>
    <xf numFmtId="0" fontId="7" fillId="0" borderId="3" xfId="183" applyFont="1" applyFill="1" applyBorder="1" applyAlignment="1">
      <alignment horizontal="center" vertical="center" wrapText="1"/>
    </xf>
    <xf numFmtId="0" fontId="7" fillId="0" borderId="4" xfId="183" applyFont="1" applyFill="1" applyBorder="1" applyAlignment="1">
      <alignment horizontal="center" vertical="center" wrapText="1"/>
    </xf>
    <xf numFmtId="0" fontId="7" fillId="0" borderId="5" xfId="183" applyFont="1" applyFill="1" applyBorder="1" applyAlignment="1">
      <alignment horizontal="center" vertical="center" wrapText="1"/>
    </xf>
    <xf numFmtId="176" fontId="7" fillId="0" borderId="5" xfId="183" applyNumberFormat="1" applyFont="1" applyFill="1" applyBorder="1" applyAlignment="1">
      <alignment horizontal="center" vertical="center" wrapText="1"/>
    </xf>
    <xf numFmtId="176" fontId="7" fillId="0" borderId="6" xfId="183" applyNumberFormat="1" applyFont="1" applyFill="1" applyBorder="1" applyAlignment="1">
      <alignment horizontal="center" vertical="center" wrapText="1"/>
    </xf>
    <xf numFmtId="0" fontId="8" fillId="0" borderId="4" xfId="183" applyFont="1" applyFill="1" applyBorder="1" applyAlignment="1">
      <alignment horizontal="center" vertical="center" wrapText="1"/>
    </xf>
    <xf numFmtId="0" fontId="8" fillId="0" borderId="5" xfId="183" applyFont="1" applyFill="1" applyBorder="1" applyAlignment="1">
      <alignment horizontal="center" vertical="center" wrapText="1"/>
    </xf>
    <xf numFmtId="0" fontId="8" fillId="0" borderId="5" xfId="183" applyFont="1" applyFill="1" applyBorder="1" applyAlignment="1">
      <alignment horizontal="left" vertical="center" wrapText="1"/>
    </xf>
    <xf numFmtId="176" fontId="8" fillId="0" borderId="5" xfId="183" applyNumberFormat="1" applyFont="1" applyFill="1" applyBorder="1" applyAlignment="1">
      <alignment horizontal="center" vertical="center" wrapText="1"/>
    </xf>
    <xf numFmtId="7" fontId="8" fillId="0" borderId="6" xfId="183" applyNumberFormat="1" applyFont="1" applyFill="1" applyBorder="1" applyAlignment="1">
      <alignment horizontal="center" vertical="center" wrapText="1"/>
    </xf>
    <xf numFmtId="0" fontId="6" fillId="0" borderId="4" xfId="183" applyFont="1" applyFill="1" applyBorder="1" applyAlignment="1">
      <alignment horizontal="center" vertical="center" wrapText="1"/>
    </xf>
    <xf numFmtId="0" fontId="6" fillId="0" borderId="5" xfId="183" applyFont="1" applyFill="1" applyBorder="1" applyAlignment="1">
      <alignment horizontal="center" vertical="center" wrapText="1"/>
    </xf>
    <xf numFmtId="0" fontId="6" fillId="0" borderId="5" xfId="183" applyFont="1" applyFill="1" applyBorder="1" applyAlignment="1">
      <alignment horizontal="left" vertical="center" wrapText="1"/>
    </xf>
    <xf numFmtId="176" fontId="8" fillId="0" borderId="5" xfId="183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4" xfId="183" applyFont="1" applyFill="1" applyBorder="1" applyAlignment="1">
      <alignment horizontal="center" vertical="center"/>
    </xf>
    <xf numFmtId="0" fontId="8" fillId="0" borderId="5" xfId="183" applyFont="1" applyFill="1" applyBorder="1" applyAlignment="1">
      <alignment horizontal="center" vertical="center"/>
    </xf>
    <xf numFmtId="0" fontId="8" fillId="0" borderId="5" xfId="183" applyFont="1" applyFill="1" applyBorder="1" applyAlignment="1">
      <alignment horizontal="left" vertical="center"/>
    </xf>
    <xf numFmtId="0" fontId="6" fillId="0" borderId="7" xfId="183" applyFont="1" applyFill="1" applyBorder="1" applyAlignment="1">
      <alignment horizontal="center" vertical="center"/>
    </xf>
    <xf numFmtId="0" fontId="6" fillId="0" borderId="8" xfId="183" applyFont="1" applyFill="1" applyBorder="1" applyAlignment="1">
      <alignment horizontal="center" vertical="center"/>
    </xf>
    <xf numFmtId="0" fontId="6" fillId="0" borderId="9" xfId="183" applyFont="1" applyFill="1" applyBorder="1" applyAlignment="1">
      <alignment horizontal="center" vertical="center"/>
    </xf>
    <xf numFmtId="176" fontId="8" fillId="0" borderId="5" xfId="137" applyNumberFormat="1" applyFont="1" applyFill="1" applyBorder="1" applyAlignment="1">
      <alignment horizontal="center" vertical="center"/>
    </xf>
    <xf numFmtId="0" fontId="6" fillId="0" borderId="5" xfId="183" applyFont="1" applyFill="1" applyBorder="1" applyAlignment="1">
      <alignment horizontal="left" vertical="center"/>
    </xf>
    <xf numFmtId="0" fontId="6" fillId="0" borderId="5" xfId="183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/>
    </xf>
    <xf numFmtId="178" fontId="1" fillId="0" borderId="5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7" fontId="3" fillId="0" borderId="6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0" fontId="5" fillId="0" borderId="0" xfId="183" applyFont="1" applyFill="1" applyAlignment="1">
      <alignment vertical="center"/>
    </xf>
    <xf numFmtId="0" fontId="9" fillId="0" borderId="0" xfId="183" applyFont="1" applyFill="1" applyAlignment="1">
      <alignment vertical="center"/>
    </xf>
  </cellXfs>
  <cellStyles count="221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20% - Accent4" xfId="8"/>
    <cellStyle name="40% - 强调文字颜色 3" xfId="9" builtinId="39"/>
    <cellStyle name="计算 2" xfId="10"/>
    <cellStyle name="Input 2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 3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Accent6 2" xfId="30"/>
    <cellStyle name="标题 3" xfId="31" builtinId="18"/>
    <cellStyle name="60% - 强调文字颜色 4" xfId="32" builtinId="44"/>
    <cellStyle name="输出" xfId="33" builtinId="21"/>
    <cellStyle name="计算" xfId="34" builtinId="22"/>
    <cellStyle name="Input" xfId="35"/>
    <cellStyle name="20% - 强调文字颜色 5 3" xfId="36"/>
    <cellStyle name="20% - Accent5 2" xfId="37"/>
    <cellStyle name="检查单元格" xfId="38" builtinId="23"/>
    <cellStyle name="40% - 强调文字颜色 4 2" xfId="39"/>
    <cellStyle name="20% - 强调文字颜色 6" xfId="40" builtinId="50"/>
    <cellStyle name="强调文字颜色 2" xfId="41" builtinId="33"/>
    <cellStyle name="链接单元格" xfId="42" builtinId="24"/>
    <cellStyle name="20% - 强调文字颜色 2 3" xfId="43"/>
    <cellStyle name="20% - Accent2 2" xfId="44"/>
    <cellStyle name="汇总" xfId="45" builtinId="25"/>
    <cellStyle name="好" xfId="46" builtinId="26"/>
    <cellStyle name="Heading 3" xfId="47"/>
    <cellStyle name="20% - 强调文字颜色 3 3" xfId="48"/>
    <cellStyle name="适中" xfId="49" builtinId="28"/>
    <cellStyle name="20% - Accent3 2" xfId="50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Heading 3 2" xfId="68"/>
    <cellStyle name="40% - 强调文字颜色 6" xfId="69" builtinId="51"/>
    <cellStyle name="60% - 强调文字颜色 6" xfId="70" builtinId="52"/>
    <cellStyle name="20% - 强调文字颜色 6 3" xfId="71"/>
    <cellStyle name="20% - Accent6 2" xfId="72"/>
    <cellStyle name="20% - Accent2" xfId="73"/>
    <cellStyle name="20% - Accent3" xfId="74"/>
    <cellStyle name="0,0_x005f_x000d__x005f_x000a_NA_x005f_x000d__x005f_x000a_" xfId="75"/>
    <cellStyle name="20% - Accent1 2" xfId="76"/>
    <cellStyle name="20% - 强调文字颜色 1 3" xfId="77"/>
    <cellStyle name="20% - Accent5" xfId="78"/>
    <cellStyle name="20% - Accent6" xfId="79"/>
    <cellStyle name="20% - Accent1" xfId="80"/>
    <cellStyle name="常规 4" xfId="81"/>
    <cellStyle name="20% - 强调文字颜色 4 3" xfId="82"/>
    <cellStyle name="20% - Accent4 2" xfId="83"/>
    <cellStyle name="20% - 强调文字颜色 2 2" xfId="84"/>
    <cellStyle name="Heading 2" xfId="85"/>
    <cellStyle name="20% - 强调文字颜色 3 2" xfId="86"/>
    <cellStyle name="常规 3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2" xfId="93"/>
    <cellStyle name="40% - Accent2 2" xfId="94"/>
    <cellStyle name="40% - Accent3" xfId="95"/>
    <cellStyle name="40% - Accent3 2" xfId="96"/>
    <cellStyle name="40% - Accent4" xfId="97"/>
    <cellStyle name="40% - Accent4 2" xfId="98"/>
    <cellStyle name="警告文本 2" xfId="99"/>
    <cellStyle name="40% - Accent5" xfId="100"/>
    <cellStyle name="40% - Accent5 2" xfId="101"/>
    <cellStyle name="警告文本 3" xfId="102"/>
    <cellStyle name="40% - Accent6" xfId="103"/>
    <cellStyle name="40% - Accent6 2" xfId="104"/>
    <cellStyle name="40% - 强调文字颜色 1 2" xfId="105"/>
    <cellStyle name="Accent1" xfId="106"/>
    <cellStyle name="40% - 强调文字颜色 1 3" xfId="107"/>
    <cellStyle name="40% - 强调文字颜色 2 2" xfId="108"/>
    <cellStyle name="40% - 强调文字颜色 2 3" xfId="109"/>
    <cellStyle name="40% - 强调文字颜色 3 2" xfId="110"/>
    <cellStyle name="40% - 强调文字颜色 3 3" xfId="111"/>
    <cellStyle name="40% - 强调文字颜色 4 3" xfId="112"/>
    <cellStyle name="40% - 强调文字颜色 5 2" xfId="113"/>
    <cellStyle name="40% - 强调文字颜色 5 3" xfId="114"/>
    <cellStyle name="40% - 强调文字颜色 6 2" xfId="115"/>
    <cellStyle name="40% - 强调文字颜色 6 3" xfId="116"/>
    <cellStyle name="60% - Accent1" xfId="117"/>
    <cellStyle name="60% - Accent1 2" xfId="118"/>
    <cellStyle name="常规 2 2" xfId="119"/>
    <cellStyle name="Title 2" xfId="120"/>
    <cellStyle name="60% - Accent2" xfId="121"/>
    <cellStyle name="60% - Accent2 2" xfId="122"/>
    <cellStyle name="60% - Accent3" xfId="123"/>
    <cellStyle name="Bad" xfId="124"/>
    <cellStyle name="60% - Accent3 2" xfId="125"/>
    <cellStyle name="60% - Accent4" xfId="126"/>
    <cellStyle name="60% - Accent4 2" xfId="127"/>
    <cellStyle name="强调文字颜色 4 2" xfId="128"/>
    <cellStyle name="60% - Accent5" xfId="129"/>
    <cellStyle name="60% - Accent5 2" xfId="130"/>
    <cellStyle name="强调文字颜色 4 3" xfId="131"/>
    <cellStyle name="60% - Accent6" xfId="132"/>
    <cellStyle name="60% - Accent6 2" xfId="133"/>
    <cellStyle name="Heading 4" xfId="134"/>
    <cellStyle name="60% - 强调文字颜色 1 2" xfId="135"/>
    <cellStyle name="60% - 强调文字颜色 1 3" xfId="136"/>
    <cellStyle name="常规 5" xfId="137"/>
    <cellStyle name="60% - 强调文字颜色 2 2" xfId="138"/>
    <cellStyle name="60% - 强调文字颜色 3 2" xfId="139"/>
    <cellStyle name="60% - 强调文字颜色 3 3" xfId="140"/>
    <cellStyle name="Neutral" xfId="141"/>
    <cellStyle name="60% - 强调文字颜色 4 2" xfId="142"/>
    <cellStyle name="60% - 强调文字颜色 4 3" xfId="143"/>
    <cellStyle name="60% - 强调文字颜色 5 2" xfId="144"/>
    <cellStyle name="60% - 强调文字颜色 5 3" xfId="145"/>
    <cellStyle name="60% - 强调文字颜色 6 2" xfId="146"/>
    <cellStyle name="60% - 强调文字颜色 6 3" xfId="147"/>
    <cellStyle name="Accent1 2" xfId="148"/>
    <cellStyle name="Accent2" xfId="149"/>
    <cellStyle name="Accent2 2" xfId="150"/>
    <cellStyle name="Accent3" xfId="151"/>
    <cellStyle name="Accent3 2" xfId="152"/>
    <cellStyle name="Accent4" xfId="153"/>
    <cellStyle name="Accent6" xfId="154"/>
    <cellStyle name="Accent4 2" xfId="155"/>
    <cellStyle name="Accent5" xfId="156"/>
    <cellStyle name="Accent5 2" xfId="157"/>
    <cellStyle name="Bad 2" xfId="158"/>
    <cellStyle name="Calculation" xfId="159"/>
    <cellStyle name="Calculation 2" xfId="160"/>
    <cellStyle name="Check Cell" xfId="161"/>
    <cellStyle name="Check Cell 2" xfId="162"/>
    <cellStyle name="强调文字颜色 1 2" xfId="163"/>
    <cellStyle name="Explanatory Text" xfId="164"/>
    <cellStyle name="Explanatory Text 2" xfId="165"/>
    <cellStyle name="Good" xfId="166"/>
    <cellStyle name="Good 2" xfId="167"/>
    <cellStyle name="Heading 1" xfId="168"/>
    <cellStyle name="Heading 1 2" xfId="169"/>
    <cellStyle name="Heading 2 2" xfId="170"/>
    <cellStyle name="Heading 4 2" xfId="171"/>
    <cellStyle name="检查单元格 2" xfId="172"/>
    <cellStyle name="Linked Cell" xfId="173"/>
    <cellStyle name="Linked Cell 2" xfId="174"/>
    <cellStyle name="Neutral 2" xfId="175"/>
    <cellStyle name="Normal 3" xfId="176"/>
    <cellStyle name="Note" xfId="177"/>
    <cellStyle name="标题 5" xfId="178"/>
    <cellStyle name="Note 2" xfId="179"/>
    <cellStyle name="Output" xfId="180"/>
    <cellStyle name="强调文字颜色 3 3" xfId="181"/>
    <cellStyle name="Output 2" xfId="182"/>
    <cellStyle name="常规 2" xfId="183"/>
    <cellStyle name="Title" xfId="184"/>
    <cellStyle name="Total" xfId="185"/>
    <cellStyle name="Total 2" xfId="186"/>
    <cellStyle name="Warning Text" xfId="187"/>
    <cellStyle name="Warning Text 2" xfId="188"/>
    <cellStyle name="标题 1 2" xfId="189"/>
    <cellStyle name="标题 1 3" xfId="190"/>
    <cellStyle name="标题 2 2" xfId="191"/>
    <cellStyle name="标题 2 3" xfId="192"/>
    <cellStyle name="标题 3 2" xfId="193"/>
    <cellStyle name="标题 3 3" xfId="194"/>
    <cellStyle name="标题 4 2" xfId="195"/>
    <cellStyle name="标题 4 3" xfId="196"/>
    <cellStyle name="标题 6" xfId="197"/>
    <cellStyle name="差 2" xfId="198"/>
    <cellStyle name="差 3" xfId="199"/>
    <cellStyle name="常规 3 2" xfId="200"/>
    <cellStyle name="好 2" xfId="201"/>
    <cellStyle name="好 3" xfId="202"/>
    <cellStyle name="汇总 2" xfId="203"/>
    <cellStyle name="汇总 3" xfId="204"/>
    <cellStyle name="检查单元格 3" xfId="205"/>
    <cellStyle name="链接单元格 2" xfId="206"/>
    <cellStyle name="强调文字颜色 1 3" xfId="207"/>
    <cellStyle name="强调文字颜色 2 2" xfId="208"/>
    <cellStyle name="强调文字颜色 2 3" xfId="209"/>
    <cellStyle name="强调文字颜色 3 2" xfId="210"/>
    <cellStyle name="强调文字颜色 5 2" xfId="211"/>
    <cellStyle name="强调文字颜色 5 3" xfId="212"/>
    <cellStyle name="强调文字颜色 6 2" xfId="213"/>
    <cellStyle name="强调文字颜色 6 3" xfId="214"/>
    <cellStyle name="输入 2" xfId="215"/>
    <cellStyle name="输入 3" xfId="216"/>
    <cellStyle name="样式 1" xfId="217"/>
    <cellStyle name="一般_Sheet1" xfId="218"/>
    <cellStyle name="注释 2" xfId="219"/>
    <cellStyle name="注释 3" xfId="2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tabSelected="1" view="pageBreakPreview" zoomScaleNormal="80" zoomScaleSheetLayoutView="100" topLeftCell="A19" workbookViewId="0">
      <selection activeCell="C32" sqref="C32"/>
    </sheetView>
  </sheetViews>
  <sheetFormatPr defaultColWidth="8.875" defaultRowHeight="16.5"/>
  <cols>
    <col min="1" max="1" width="21.375" style="2" customWidth="1"/>
    <col min="2" max="2" width="28.25" style="2" customWidth="1"/>
    <col min="3" max="3" width="53.125" style="2" customWidth="1"/>
    <col min="4" max="4" width="11" style="2" customWidth="1"/>
    <col min="5" max="5" width="4.375" style="2" customWidth="1"/>
    <col min="6" max="6" width="11" style="2" customWidth="1"/>
    <col min="7" max="7" width="7.25" style="5" customWidth="1"/>
    <col min="8" max="8" width="13.625" style="5" customWidth="1"/>
    <col min="9" max="16381" width="8.875" style="5"/>
  </cols>
  <sheetData>
    <row r="1" s="1" customFormat="1" spans="1:2">
      <c r="A1" s="6" t="s">
        <v>0</v>
      </c>
      <c r="B1" s="6" t="s">
        <v>1</v>
      </c>
    </row>
    <row r="2" s="1" customFormat="1" spans="1:20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50"/>
      <c r="J2" s="50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="1" customFormat="1" spans="1:20">
      <c r="A3" s="7" t="s">
        <v>4</v>
      </c>
      <c r="B3" s="8" t="s">
        <v>5</v>
      </c>
      <c r="C3" s="9"/>
      <c r="D3" s="9"/>
      <c r="E3" s="9"/>
      <c r="F3" s="9"/>
      <c r="G3" s="9"/>
      <c r="H3" s="9"/>
      <c r="I3" s="50"/>
      <c r="J3" s="50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="1" customFormat="1" ht="20.25" customHeight="1" spans="1:20">
      <c r="A4" s="7" t="s">
        <v>6</v>
      </c>
      <c r="B4" s="10" t="s">
        <v>7</v>
      </c>
      <c r="C4" s="10"/>
      <c r="D4" s="10"/>
      <c r="E4" s="10"/>
      <c r="F4" s="10"/>
      <c r="G4" s="10"/>
      <c r="H4" s="10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6" ht="32.25" customHeight="1" spans="1:8">
      <c r="A6" s="11" t="s">
        <v>8</v>
      </c>
      <c r="B6" s="12"/>
      <c r="C6" s="12"/>
      <c r="D6" s="12"/>
      <c r="E6" s="12"/>
      <c r="F6" s="12"/>
      <c r="G6" s="12"/>
      <c r="H6" s="13"/>
    </row>
    <row r="7" ht="15" spans="1:8">
      <c r="A7" s="14" t="s">
        <v>9</v>
      </c>
      <c r="B7" s="15"/>
      <c r="C7" s="15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7" t="s">
        <v>15</v>
      </c>
    </row>
    <row r="8" s="2" customFormat="1" ht="36" customHeight="1" spans="1:8">
      <c r="A8" s="18" t="s">
        <v>16</v>
      </c>
      <c r="B8" s="19" t="s">
        <v>17</v>
      </c>
      <c r="C8" s="20" t="s">
        <v>18</v>
      </c>
      <c r="D8" s="21">
        <v>5</v>
      </c>
      <c r="E8" s="21" t="s">
        <v>19</v>
      </c>
      <c r="F8" s="21">
        <v>2</v>
      </c>
      <c r="G8" s="21">
        <v>1500</v>
      </c>
      <c r="H8" s="22">
        <f>D8*F8*G8</f>
        <v>15000</v>
      </c>
    </row>
    <row r="9" s="2" customFormat="1" ht="36.75" customHeight="1" spans="1:8">
      <c r="A9" s="18" t="s">
        <v>20</v>
      </c>
      <c r="B9" s="19" t="s">
        <v>5</v>
      </c>
      <c r="C9" s="20" t="s">
        <v>21</v>
      </c>
      <c r="D9" s="21">
        <v>5</v>
      </c>
      <c r="E9" s="21" t="s">
        <v>22</v>
      </c>
      <c r="F9" s="21">
        <v>5</v>
      </c>
      <c r="G9" s="21">
        <v>2300</v>
      </c>
      <c r="H9" s="22">
        <f>D9*F9*G9</f>
        <v>57500</v>
      </c>
    </row>
    <row r="10" s="2" customFormat="1" ht="33" spans="1:8">
      <c r="A10" s="23" t="s">
        <v>23</v>
      </c>
      <c r="B10" s="24" t="s">
        <v>24</v>
      </c>
      <c r="C10" s="25" t="s">
        <v>25</v>
      </c>
      <c r="D10" s="26">
        <v>20</v>
      </c>
      <c r="E10" s="21" t="s">
        <v>19</v>
      </c>
      <c r="F10" s="26">
        <v>5</v>
      </c>
      <c r="G10" s="26">
        <v>0</v>
      </c>
      <c r="H10" s="22">
        <f>D10*F10*G10</f>
        <v>0</v>
      </c>
    </row>
    <row r="11" s="3" customFormat="1" ht="33" spans="1:8">
      <c r="A11" s="18" t="s">
        <v>26</v>
      </c>
      <c r="B11" s="27" t="s">
        <v>27</v>
      </c>
      <c r="C11" s="28" t="s">
        <v>28</v>
      </c>
      <c r="D11" s="29">
        <v>1</v>
      </c>
      <c r="E11" s="29" t="s">
        <v>29</v>
      </c>
      <c r="F11" s="29">
        <v>1</v>
      </c>
      <c r="G11" s="29">
        <v>5000</v>
      </c>
      <c r="H11" s="22">
        <f>D11*F11*G11</f>
        <v>5000</v>
      </c>
    </row>
    <row r="12" s="3" customFormat="1" spans="1:8">
      <c r="A12" s="18"/>
      <c r="B12" s="27" t="s">
        <v>30</v>
      </c>
      <c r="C12" s="28" t="s">
        <v>31</v>
      </c>
      <c r="D12" s="29">
        <v>1</v>
      </c>
      <c r="E12" s="29" t="s">
        <v>29</v>
      </c>
      <c r="F12" s="29">
        <v>1</v>
      </c>
      <c r="G12" s="29">
        <v>84700</v>
      </c>
      <c r="H12" s="22">
        <f>D12*F12*G12</f>
        <v>84700</v>
      </c>
    </row>
    <row r="13" s="3" customFormat="1" spans="1:8">
      <c r="A13" s="18" t="s">
        <v>32</v>
      </c>
      <c r="B13" s="27" t="s">
        <v>33</v>
      </c>
      <c r="C13" s="28" t="s">
        <v>34</v>
      </c>
      <c r="D13" s="29">
        <v>1</v>
      </c>
      <c r="E13" s="29" t="s">
        <v>29</v>
      </c>
      <c r="F13" s="29">
        <v>1</v>
      </c>
      <c r="G13" s="29">
        <v>3000</v>
      </c>
      <c r="H13" s="22">
        <f t="shared" ref="H13:H21" si="0">D13*F13*G13</f>
        <v>3000</v>
      </c>
    </row>
    <row r="14" s="3" customFormat="1" ht="28" customHeight="1" spans="1:8">
      <c r="A14" s="18"/>
      <c r="B14" s="27" t="s">
        <v>35</v>
      </c>
      <c r="C14" s="28" t="s">
        <v>31</v>
      </c>
      <c r="D14" s="29">
        <v>1</v>
      </c>
      <c r="E14" s="29" t="s">
        <v>29</v>
      </c>
      <c r="F14" s="29">
        <v>1</v>
      </c>
      <c r="G14" s="29">
        <v>51540</v>
      </c>
      <c r="H14" s="22">
        <f t="shared" si="0"/>
        <v>51540</v>
      </c>
    </row>
    <row r="15" s="4" customFormat="1" spans="1:8">
      <c r="A15" s="30" t="s">
        <v>36</v>
      </c>
      <c r="B15" s="31" t="s">
        <v>37</v>
      </c>
      <c r="C15" s="32" t="s">
        <v>38</v>
      </c>
      <c r="D15" s="26">
        <v>3</v>
      </c>
      <c r="E15" s="26" t="s">
        <v>39</v>
      </c>
      <c r="F15" s="26">
        <v>2</v>
      </c>
      <c r="G15" s="26">
        <v>1100</v>
      </c>
      <c r="H15" s="22">
        <f t="shared" si="0"/>
        <v>6600</v>
      </c>
    </row>
    <row r="16" s="4" customFormat="1" spans="1:8">
      <c r="A16" s="33" t="s">
        <v>40</v>
      </c>
      <c r="B16" s="31" t="s">
        <v>41</v>
      </c>
      <c r="C16" s="32" t="s">
        <v>38</v>
      </c>
      <c r="D16" s="26">
        <v>1</v>
      </c>
      <c r="E16" s="26" t="s">
        <v>39</v>
      </c>
      <c r="F16" s="26">
        <v>5</v>
      </c>
      <c r="G16" s="26">
        <v>1400</v>
      </c>
      <c r="H16" s="22">
        <f t="shared" si="0"/>
        <v>7000</v>
      </c>
    </row>
    <row r="17" s="4" customFormat="1" spans="1:8">
      <c r="A17" s="34"/>
      <c r="B17" s="31" t="s">
        <v>42</v>
      </c>
      <c r="C17" s="32" t="s">
        <v>38</v>
      </c>
      <c r="D17" s="26">
        <v>1</v>
      </c>
      <c r="E17" s="26" t="s">
        <v>39</v>
      </c>
      <c r="F17" s="26">
        <v>5</v>
      </c>
      <c r="G17" s="26">
        <v>1400</v>
      </c>
      <c r="H17" s="22">
        <f t="shared" si="0"/>
        <v>7000</v>
      </c>
    </row>
    <row r="18" s="4" customFormat="1" spans="1:8">
      <c r="A18" s="34"/>
      <c r="B18" s="31" t="s">
        <v>43</v>
      </c>
      <c r="C18" s="32" t="s">
        <v>44</v>
      </c>
      <c r="D18" s="26">
        <v>1</v>
      </c>
      <c r="E18" s="26" t="s">
        <v>45</v>
      </c>
      <c r="F18" s="26">
        <v>5</v>
      </c>
      <c r="G18" s="26">
        <v>580</v>
      </c>
      <c r="H18" s="22">
        <f t="shared" si="0"/>
        <v>2900</v>
      </c>
    </row>
    <row r="19" s="4" customFormat="1" spans="1:8">
      <c r="A19" s="35"/>
      <c r="B19" s="31" t="s">
        <v>46</v>
      </c>
      <c r="C19" s="32" t="s">
        <v>47</v>
      </c>
      <c r="D19" s="26">
        <v>1</v>
      </c>
      <c r="E19" s="26" t="s">
        <v>39</v>
      </c>
      <c r="F19" s="26">
        <v>13</v>
      </c>
      <c r="G19" s="26">
        <v>200</v>
      </c>
      <c r="H19" s="22">
        <f t="shared" si="0"/>
        <v>2600</v>
      </c>
    </row>
    <row r="20" s="4" customFormat="1" spans="1:8">
      <c r="A20" s="33" t="s">
        <v>48</v>
      </c>
      <c r="B20" s="31" t="s">
        <v>49</v>
      </c>
      <c r="C20" s="32" t="s">
        <v>50</v>
      </c>
      <c r="D20" s="36">
        <v>30</v>
      </c>
      <c r="E20" s="36" t="s">
        <v>19</v>
      </c>
      <c r="F20" s="36">
        <v>1</v>
      </c>
      <c r="G20" s="36">
        <v>30</v>
      </c>
      <c r="H20" s="22">
        <f t="shared" si="0"/>
        <v>900</v>
      </c>
    </row>
    <row r="21" s="4" customFormat="1" spans="1:8">
      <c r="A21" s="34"/>
      <c r="B21" s="31" t="s">
        <v>51</v>
      </c>
      <c r="C21" s="32" t="s">
        <v>52</v>
      </c>
      <c r="D21" s="36">
        <v>1</v>
      </c>
      <c r="E21" s="36" t="s">
        <v>53</v>
      </c>
      <c r="F21" s="36">
        <v>1</v>
      </c>
      <c r="G21" s="36">
        <v>200</v>
      </c>
      <c r="H21" s="22">
        <f t="shared" si="0"/>
        <v>200</v>
      </c>
    </row>
    <row r="22" s="3" customFormat="1" spans="1:8">
      <c r="A22" s="33" t="s">
        <v>54</v>
      </c>
      <c r="B22" s="27" t="s">
        <v>55</v>
      </c>
      <c r="C22" s="28" t="s">
        <v>56</v>
      </c>
      <c r="D22" s="29">
        <v>2</v>
      </c>
      <c r="E22" s="29" t="s">
        <v>19</v>
      </c>
      <c r="F22" s="29">
        <v>13</v>
      </c>
      <c r="G22" s="29">
        <v>500</v>
      </c>
      <c r="H22" s="22">
        <f t="shared" ref="H22:H30" si="1">D22*F22*G22</f>
        <v>13000</v>
      </c>
    </row>
    <row r="23" s="3" customFormat="1" spans="1:8">
      <c r="A23" s="34"/>
      <c r="B23" s="27" t="s">
        <v>57</v>
      </c>
      <c r="C23" s="37" t="s">
        <v>58</v>
      </c>
      <c r="D23" s="29">
        <v>2</v>
      </c>
      <c r="E23" s="29" t="s">
        <v>19</v>
      </c>
      <c r="F23" s="29">
        <v>13</v>
      </c>
      <c r="G23" s="29">
        <v>100</v>
      </c>
      <c r="H23" s="22">
        <f t="shared" si="1"/>
        <v>2600</v>
      </c>
    </row>
    <row r="24" s="4" customFormat="1" spans="1:8">
      <c r="A24" s="34"/>
      <c r="B24" s="38" t="s">
        <v>59</v>
      </c>
      <c r="C24" s="20" t="s">
        <v>60</v>
      </c>
      <c r="D24" s="39">
        <v>2</v>
      </c>
      <c r="E24" s="39" t="s">
        <v>19</v>
      </c>
      <c r="F24" s="39">
        <v>2</v>
      </c>
      <c r="G24" s="39">
        <v>1500</v>
      </c>
      <c r="H24" s="22">
        <f t="shared" si="1"/>
        <v>6000</v>
      </c>
    </row>
    <row r="25" s="4" customFormat="1" spans="1:8">
      <c r="A25" s="34"/>
      <c r="B25" s="38" t="s">
        <v>61</v>
      </c>
      <c r="C25" s="20" t="s">
        <v>62</v>
      </c>
      <c r="D25" s="39">
        <v>1</v>
      </c>
      <c r="E25" s="39" t="s">
        <v>63</v>
      </c>
      <c r="F25" s="39">
        <v>2</v>
      </c>
      <c r="G25" s="39">
        <v>200</v>
      </c>
      <c r="H25" s="22">
        <f t="shared" si="1"/>
        <v>400</v>
      </c>
    </row>
    <row r="26" s="4" customFormat="1" spans="1:8">
      <c r="A26" s="34"/>
      <c r="B26" s="38" t="s">
        <v>64</v>
      </c>
      <c r="C26" s="20" t="s">
        <v>65</v>
      </c>
      <c r="D26" s="39">
        <v>1</v>
      </c>
      <c r="E26" s="39" t="s">
        <v>63</v>
      </c>
      <c r="F26" s="39">
        <v>1</v>
      </c>
      <c r="G26" s="39">
        <v>2000</v>
      </c>
      <c r="H26" s="22">
        <f t="shared" si="1"/>
        <v>2000</v>
      </c>
    </row>
    <row r="27" s="4" customFormat="1" spans="1:8">
      <c r="A27" s="34"/>
      <c r="B27" s="38" t="s">
        <v>66</v>
      </c>
      <c r="C27" s="37" t="s">
        <v>58</v>
      </c>
      <c r="D27" s="39">
        <v>2</v>
      </c>
      <c r="E27" s="39" t="s">
        <v>19</v>
      </c>
      <c r="F27" s="39">
        <v>12</v>
      </c>
      <c r="G27" s="39">
        <v>400</v>
      </c>
      <c r="H27" s="22">
        <f t="shared" si="1"/>
        <v>9600</v>
      </c>
    </row>
    <row r="28" s="3" customFormat="1" spans="1:8">
      <c r="A28" s="34"/>
      <c r="B28" s="27" t="s">
        <v>67</v>
      </c>
      <c r="C28" s="28" t="s">
        <v>68</v>
      </c>
      <c r="D28" s="29">
        <v>12</v>
      </c>
      <c r="E28" s="29" t="s">
        <v>19</v>
      </c>
      <c r="F28" s="29">
        <v>3</v>
      </c>
      <c r="G28" s="29">
        <v>450</v>
      </c>
      <c r="H28" s="22">
        <f t="shared" si="1"/>
        <v>16200</v>
      </c>
    </row>
    <row r="29" s="3" customFormat="1" spans="1:8">
      <c r="A29" s="34"/>
      <c r="B29" s="40" t="s">
        <v>69</v>
      </c>
      <c r="C29" s="41" t="s">
        <v>70</v>
      </c>
      <c r="D29" s="42">
        <v>3</v>
      </c>
      <c r="E29" s="29" t="s">
        <v>71</v>
      </c>
      <c r="F29" s="29">
        <v>2</v>
      </c>
      <c r="G29" s="29">
        <v>1500</v>
      </c>
      <c r="H29" s="22">
        <f t="shared" si="1"/>
        <v>9000</v>
      </c>
    </row>
    <row r="30" s="3" customFormat="1" spans="1:8">
      <c r="A30" s="34"/>
      <c r="B30" s="27" t="s">
        <v>72</v>
      </c>
      <c r="C30" s="28" t="s">
        <v>73</v>
      </c>
      <c r="D30" s="29">
        <v>2</v>
      </c>
      <c r="E30" s="29" t="s">
        <v>19</v>
      </c>
      <c r="F30" s="29">
        <v>6</v>
      </c>
      <c r="G30" s="29">
        <v>450</v>
      </c>
      <c r="H30" s="22">
        <f t="shared" ref="H30:H33" si="2">D30*F30*G30</f>
        <v>5400</v>
      </c>
    </row>
    <row r="31" s="3" customFormat="1" spans="1:8">
      <c r="A31" s="34"/>
      <c r="B31" s="27" t="s">
        <v>74</v>
      </c>
      <c r="C31" s="28" t="s">
        <v>75</v>
      </c>
      <c r="D31" s="29">
        <v>1</v>
      </c>
      <c r="E31" s="29" t="s">
        <v>19</v>
      </c>
      <c r="F31" s="29">
        <v>7</v>
      </c>
      <c r="G31" s="29">
        <v>800</v>
      </c>
      <c r="H31" s="22">
        <f t="shared" si="2"/>
        <v>5600</v>
      </c>
    </row>
    <row r="32" s="3" customFormat="1" spans="1:8">
      <c r="A32" s="34"/>
      <c r="B32" s="27" t="s">
        <v>76</v>
      </c>
      <c r="C32" s="28" t="s">
        <v>77</v>
      </c>
      <c r="D32" s="29">
        <v>2</v>
      </c>
      <c r="E32" s="29" t="s">
        <v>78</v>
      </c>
      <c r="F32" s="29">
        <v>1</v>
      </c>
      <c r="G32" s="29">
        <v>1500</v>
      </c>
      <c r="H32" s="22">
        <f t="shared" si="2"/>
        <v>3000</v>
      </c>
    </row>
    <row r="33" s="4" customFormat="1" spans="1:8">
      <c r="A33" s="30" t="s">
        <v>79</v>
      </c>
      <c r="B33" s="31" t="s">
        <v>80</v>
      </c>
      <c r="C33" s="32" t="s">
        <v>81</v>
      </c>
      <c r="D33" s="26">
        <v>1</v>
      </c>
      <c r="E33" s="26" t="s">
        <v>78</v>
      </c>
      <c r="F33" s="26">
        <v>1</v>
      </c>
      <c r="G33" s="26">
        <v>10000</v>
      </c>
      <c r="H33" s="22">
        <f t="shared" si="2"/>
        <v>10000</v>
      </c>
    </row>
    <row r="34" spans="1:8">
      <c r="A34" s="43" t="s">
        <v>82</v>
      </c>
      <c r="B34" s="44"/>
      <c r="C34" s="44"/>
      <c r="D34" s="44"/>
      <c r="E34" s="44"/>
      <c r="F34" s="44"/>
      <c r="G34" s="44"/>
      <c r="H34" s="45">
        <f>SUM(H8:H33)</f>
        <v>326740</v>
      </c>
    </row>
    <row r="35" spans="1:8">
      <c r="A35" s="43" t="s">
        <v>83</v>
      </c>
      <c r="B35" s="44"/>
      <c r="C35" s="44"/>
      <c r="D35" s="44"/>
      <c r="E35" s="44"/>
      <c r="F35" s="44"/>
      <c r="G35" s="44"/>
      <c r="H35" s="45">
        <f>H34*0.1</f>
        <v>32674</v>
      </c>
    </row>
    <row r="36" spans="1:8">
      <c r="A36" s="46" t="s">
        <v>84</v>
      </c>
      <c r="B36" s="47"/>
      <c r="C36" s="47"/>
      <c r="D36" s="47"/>
      <c r="E36" s="47"/>
      <c r="F36" s="47"/>
      <c r="G36" s="48"/>
      <c r="H36" s="49">
        <f>H34+H35</f>
        <v>359414</v>
      </c>
    </row>
  </sheetData>
  <mergeCells count="10">
    <mergeCell ref="A6:H6"/>
    <mergeCell ref="A7:B7"/>
    <mergeCell ref="A34:G34"/>
    <mergeCell ref="A35:G35"/>
    <mergeCell ref="A36:G36"/>
    <mergeCell ref="A11:A12"/>
    <mergeCell ref="A13:A14"/>
    <mergeCell ref="A16:A19"/>
    <mergeCell ref="A20:A21"/>
    <mergeCell ref="A22:A32"/>
  </mergeCells>
  <printOptions horizontalCentered="1"/>
  <pageMargins left="0.25" right="0.25" top="0.75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忏摩</cp:lastModifiedBy>
  <dcterms:created xsi:type="dcterms:W3CDTF">2014-11-26T07:00:00Z</dcterms:created>
  <cp:lastPrinted>2018-01-31T02:12:00Z</cp:lastPrinted>
  <dcterms:modified xsi:type="dcterms:W3CDTF">2018-03-14T14:49:58Z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2052-10.1.0.6929</vt:lpwstr>
  </property>
</Properties>
</file>