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officeDocument/2006/relationships/extended-properties" Target="docProps/app.xml"/><Relationship Id="rId3" Type="http://schemas.openxmlformats.org/package/2006/relationships/metadata/core-properties" Target="docProps/core.xml"/><Relationship Id="rId4" Type="http://schemas.openxmlformats.org/officeDocument/2006/relationships/custom-properties" Target="docProps/custom.xml"/></Relationships>
</file>

<file path=xl/workbook.xml><?xml version="1.0" encoding="utf-8"?>
<workbook xmlns:r="http://schemas.openxmlformats.org/officeDocument/2006/relationships" xmlns="http://schemas.openxmlformats.org/spreadsheetml/2006/main">
  <fileVersion appName="xl" lastEdited="3" lowestEdited="5" rupBuild="9302"/>
  <workbookPr defaultThemeVersion="153222"/>
  <bookViews>
    <workbookView xWindow="0" yWindow="0" windowWidth="21648" windowHeight="9819" activeTab="0"/>
  </bookViews>
  <sheets>
    <sheet name="Summary" sheetId="1" r:id="rId1"/>
    <sheet name="Detail" sheetId="2" r:id="rId2"/>
  </sheets>
</workbook>
</file>

<file path=xl/sharedStrings.xml><?xml version="1.0" encoding="utf-8"?>
<sst xmlns="http://schemas.openxmlformats.org/spreadsheetml/2006/main" uniqueCount="183" count="183">
  <si>
    <t>Project Name:</t>
  </si>
  <si>
    <t>宝马培训学院-丽江研讨会</t>
  </si>
  <si>
    <t>Quotation Date:</t>
  </si>
  <si>
    <t>Quotation Version Nr.:</t>
  </si>
  <si>
    <t>Supplier Company Information</t>
  </si>
  <si>
    <t>Company Name</t>
  </si>
  <si>
    <t>康辉集团北京国际会议展览有限公司</t>
  </si>
  <si>
    <t>Contact Person</t>
  </si>
  <si>
    <t>Name</t>
  </si>
  <si>
    <t>SI TIAN</t>
  </si>
  <si>
    <t>Surname</t>
  </si>
  <si>
    <t>LI</t>
  </si>
  <si>
    <t>Position</t>
  </si>
  <si>
    <t>Project Manager</t>
  </si>
  <si>
    <t>Phone</t>
  </si>
  <si>
    <t>Fax</t>
  </si>
  <si>
    <t>E-mail</t>
  </si>
  <si>
    <t>lisitian@cct.cn</t>
  </si>
  <si>
    <t>Conference</t>
  </si>
  <si>
    <t>宝马北京培训中心</t>
  </si>
  <si>
    <r>
      <rPr>
        <b/>
        <charset val="134"/>
        <sz val="12"/>
        <rFont val="BMWTypeRegular"/>
      </rPr>
      <t xml:space="preserve">Total Net Price  (subtotal) </t>
    </r>
    <r>
      <rPr>
        <b/>
        <charset val="134"/>
        <sz val="12"/>
        <rFont val="宋体"/>
      </rPr>
      <t>净值</t>
    </r>
  </si>
  <si>
    <r>
      <rPr>
        <b/>
        <charset val="134"/>
        <sz val="12"/>
        <rFont val="BMWTypeRegular"/>
      </rPr>
      <t xml:space="preserve">VAT (0%/2%/3%/4%/6%/11%/13%/17%) </t>
    </r>
    <r>
      <rPr>
        <b/>
        <charset val="134"/>
        <sz val="12"/>
        <rFont val="宋体"/>
      </rPr>
      <t>增值税</t>
    </r>
  </si>
  <si>
    <r>
      <rPr>
        <b/>
        <charset val="134"/>
        <sz val="12"/>
        <rFont val="BMWTypeRegular"/>
      </rPr>
      <t xml:space="preserve">Total Price (&gt;=Invoice Amount) </t>
    </r>
    <r>
      <rPr>
        <b/>
        <charset val="134"/>
        <sz val="12"/>
        <rFont val="宋体"/>
      </rPr>
      <t>含税总金额</t>
    </r>
  </si>
  <si>
    <r>
      <rPr>
        <b/>
        <charset val="134"/>
        <u/>
        <sz val="12"/>
        <color indexed="10"/>
        <rFont val="BMWTypeRegular"/>
      </rPr>
      <t>Instruction</t>
    </r>
    <r>
      <rPr>
        <b/>
        <charset val="134"/>
        <sz val="12"/>
        <color rgb="FFFF0000"/>
        <rFont val="BMWTypeRegular"/>
      </rPr>
      <t>:</t>
    </r>
  </si>
  <si>
    <t>* Please note this quotation must include all items stating in relevant proposal.</t>
  </si>
  <si>
    <t>* Please include your company letterhead in all quotation sheets.</t>
  </si>
  <si>
    <t>* Please check and make sure all calculation formulas are correct.</t>
  </si>
  <si>
    <t>* Only PDF quote is valid.</t>
  </si>
  <si>
    <t>* Final quote must be provided with signature and company chop.</t>
  </si>
  <si>
    <t>Applicant:______________________</t>
  </si>
  <si>
    <t>Approval:</t>
  </si>
  <si>
    <t>____________________________________________________________</t>
  </si>
  <si>
    <t>特别提醒</t>
  </si>
  <si>
    <t>此表格计算逻辑是从总值倒推出净值，请严格按逻辑填写，确保含税总金额等于增值税/营业税加含杂费的净值。</t>
  </si>
  <si>
    <t>如有四舍五入的差异，请将差异挤到净值里。</t>
  </si>
  <si>
    <t>此外，您不得填写固定的含杂费的净值，增值税和营业税额。我们在这些单元格里设定了公式，请选择相应税率，这些数字将自动计算。</t>
  </si>
  <si>
    <t>文化事业建设费只适用于提供广告服务的企业,凡不包括广告设计企业, 应缴费额=计费销售额×3%</t>
  </si>
  <si>
    <t>计费销售额为纳税人提供广告服务取得的全部含税价款和价外费用，减除支付给其他广告公司或广告发布者的含税广告发布费后的余额。</t>
  </si>
  <si>
    <t>城建税/教育费附加/本地教育费附加全国统一税率是应纳增值税/消费税/营业税之和的12%.</t>
  </si>
  <si>
    <t>因此,此三费总合不得超过表格里应纳增值税/营业税额的12%.</t>
  </si>
  <si>
    <t>如有任何特殊税种未列示在上述表格里,请具体表明税目和计算公式.</t>
  </si>
  <si>
    <t>Special Reminder</t>
  </si>
  <si>
    <t>This form's logic is calculated from Total Price to Net Price.  Please follow this logic strictly to ensure that the total price equals to the VAT/BT plus net price including all surcharges.  If there is any rounding difference, please put the difference into Net Price.</t>
  </si>
  <si>
    <t>Besides, you cannot enter the fixed figure in Net Price (incl. all surchares), VAT, BT, because we set up the formula there.  Please select the tax rate and the figures will be calculated automatically.</t>
  </si>
  <si>
    <t>Culture Construction Fee only applies to the advertisement industry, excluding advertisement design companies.</t>
  </si>
  <si>
    <t>Culture Construction Fee = Billed sales amount x 3%</t>
  </si>
  <si>
    <t>Billed sales amount is the balance of all prices including tax and ex-price charges obtained by a taxpayer from the provision of advertising services minus advertising release fees, including tax paid to other advertising companies or advertising releasers.</t>
  </si>
  <si>
    <t>Thetotal  tax rate for UMCT/ES/LES is 12% on VAT/BT/CT payable nationwide.</t>
  </si>
  <si>
    <t>There4fore, please ensure that your UMCT/ES/LES total amount is less than 12% of the VAT/BT payable in this form.</t>
  </si>
  <si>
    <t>if there is any special tax not included in this form, please specify the type and calculation method.</t>
  </si>
  <si>
    <t>Foshan</t>
  </si>
  <si>
    <t>Total</t>
  </si>
  <si>
    <t>No.</t>
  </si>
  <si>
    <t>Item</t>
  </si>
  <si>
    <t>Unit</t>
  </si>
  <si>
    <t>Number of time</t>
  </si>
  <si>
    <t>Quantity/Time</t>
  </si>
  <si>
    <t>Days</t>
  </si>
  <si>
    <t>Unit price</t>
  </si>
  <si>
    <t>Sum</t>
  </si>
  <si>
    <t>Detailed Work load/ Comments / Deliverables</t>
  </si>
  <si>
    <t xml:space="preserve">Agency Fees </t>
  </si>
  <si>
    <t>Agency Fees (Preparation)</t>
  </si>
  <si>
    <t>I A 1</t>
  </si>
  <si>
    <t>Account Director</t>
  </si>
  <si>
    <t>pax/day</t>
  </si>
  <si>
    <t>I A 2</t>
  </si>
  <si>
    <t>Creative Director</t>
  </si>
  <si>
    <t>I A 3</t>
  </si>
  <si>
    <t>DTP / 2 D / 3 D Designer</t>
  </si>
  <si>
    <t>制作物设计</t>
  </si>
  <si>
    <t>I A</t>
  </si>
  <si>
    <t>Sub-Total Agency Fees (Preparation)</t>
  </si>
  <si>
    <t>Agency Fees (On site)</t>
  </si>
  <si>
    <t>I B 1</t>
  </si>
  <si>
    <t>2人4天现场运营支持</t>
  </si>
  <si>
    <t>I B</t>
  </si>
  <si>
    <t>Sub-Total Agency Fees (On site)</t>
  </si>
  <si>
    <t>I</t>
  </si>
  <si>
    <t>Total Agency Fees</t>
  </si>
  <si>
    <t>Travel &amp;  Accomodation</t>
  </si>
  <si>
    <t>Details / Comments</t>
  </si>
  <si>
    <t>Site Check&amp;Onsite Event:</t>
  </si>
  <si>
    <t>Transportation, hotel and air ticket, all related expense, provide list of participants</t>
  </si>
  <si>
    <t>II A 1</t>
  </si>
  <si>
    <t>Transportation</t>
  </si>
  <si>
    <t>20人2程，丽江市内交通费</t>
  </si>
  <si>
    <t>II A 2</t>
  </si>
  <si>
    <t>air ticket</t>
  </si>
  <si>
    <t>20人往返机票，以北京出发为例7折票价预估，含基建燃油及退改签费用，以实际结算为准。每出一张票及每退改签一次费用为票面金额+15元票台操作费</t>
  </si>
  <si>
    <t>II A 3</t>
  </si>
  <si>
    <t>hotel</t>
  </si>
  <si>
    <t>20人2晚，一人一间，含早</t>
  </si>
  <si>
    <t>II A 4</t>
  </si>
  <si>
    <t>Agency Staff working on site traffic</t>
  </si>
  <si>
    <t>unit</t>
  </si>
  <si>
    <t>工作人员往返大交通预估，以实际产生的为准</t>
  </si>
  <si>
    <t>Agency Staff working on site traffic within the city</t>
  </si>
  <si>
    <t>工作人员市内交通预估，以实际产生的为准</t>
  </si>
  <si>
    <t>Agency Staff working on site lodging</t>
  </si>
  <si>
    <t>工作人员住宿预估，以实际产生的为准</t>
  </si>
  <si>
    <t>II A</t>
  </si>
  <si>
    <t>Sub-aTotal Onsite Event</t>
  </si>
  <si>
    <t>II</t>
  </si>
  <si>
    <t>Total Travel &amp; Accomodation</t>
  </si>
  <si>
    <t>Logistics &amp; Operations</t>
  </si>
  <si>
    <t>Logistics</t>
  </si>
  <si>
    <t>III A 1</t>
  </si>
  <si>
    <t>Shuttle bus for dealer</t>
  </si>
  <si>
    <t>33座大巴外出用餐摆渡</t>
  </si>
  <si>
    <t>III A</t>
  </si>
  <si>
    <t>Sub-Total Logistics</t>
  </si>
  <si>
    <t>Materials</t>
  </si>
  <si>
    <t>III B 1</t>
  </si>
  <si>
    <t>Training props</t>
  </si>
  <si>
    <t>会议道具。预估，以实际为准</t>
  </si>
  <si>
    <t>III B 3</t>
  </si>
  <si>
    <t>Office supply</t>
  </si>
  <si>
    <t>姓名桌卡</t>
  </si>
  <si>
    <t>III B 4</t>
  </si>
  <si>
    <t>Hand card</t>
  </si>
  <si>
    <t>A5尺寸特种纸logo手卡</t>
  </si>
  <si>
    <t>III B 5</t>
  </si>
  <si>
    <t>RSVP</t>
  </si>
  <si>
    <t>来宾信息收集、航班信息确认、酒店入住信息确认</t>
  </si>
  <si>
    <t>III B</t>
  </si>
  <si>
    <t>Sub-Total Materials</t>
  </si>
  <si>
    <t>III</t>
  </si>
  <si>
    <t>Total Logistics &amp; Operation</t>
  </si>
  <si>
    <t>Hospitality</t>
  </si>
  <si>
    <t>IV A 1</t>
  </si>
  <si>
    <t>Venue rental event date(s)</t>
  </si>
  <si>
    <t>pax</t>
  </si>
  <si>
    <t>会场</t>
  </si>
  <si>
    <t>IV A 2</t>
  </si>
  <si>
    <t>Tea Break</t>
  </si>
  <si>
    <t>茶歇，20人份，上下午共2场</t>
  </si>
  <si>
    <t>IV A 3</t>
  </si>
  <si>
    <t>Lunch</t>
  </si>
  <si>
    <t>午餐，20人，酒店商务简餐</t>
  </si>
  <si>
    <t>IV A 4</t>
  </si>
  <si>
    <t>Dinner</t>
  </si>
  <si>
    <t>晚宴，20人，不含酒店软饮</t>
  </si>
  <si>
    <t>IV A 5</t>
  </si>
  <si>
    <t>Wine and drink</t>
  </si>
  <si>
    <t>晚宴酒水饮品</t>
  </si>
  <si>
    <t>IV A</t>
  </si>
  <si>
    <t>Subtotal</t>
  </si>
  <si>
    <t>IV</t>
  </si>
  <si>
    <t>Total Hospitality</t>
  </si>
  <si>
    <t>Setup / Construction</t>
  </si>
  <si>
    <t>Setup Vendor</t>
  </si>
  <si>
    <r>
      <rPr>
        <b/>
        <charset val="134"/>
        <sz val="14"/>
        <color rgb="FF000000"/>
        <rFont val="MINI Serif"/>
      </rPr>
      <t xml:space="preserve">Details / Comments
</t>
    </r>
    <r>
      <rPr>
        <charset val="134"/>
        <sz val="14"/>
        <color rgb="FF000000"/>
        <rFont val="MINI Serif"/>
      </rPr>
      <t>All descriptions shall be written in EN and CN</t>
    </r>
  </si>
  <si>
    <t>VI 1</t>
  </si>
  <si>
    <t>AV</t>
  </si>
  <si>
    <t>V A</t>
  </si>
  <si>
    <t>Subtotal Setup/ Construction</t>
  </si>
  <si>
    <t>V</t>
  </si>
  <si>
    <t>Total Setup / Construction</t>
  </si>
  <si>
    <t>VI</t>
  </si>
  <si>
    <t>VI A</t>
  </si>
  <si>
    <t>Subtotal AV</t>
  </si>
  <si>
    <t>Total AV</t>
  </si>
  <si>
    <t>Photo &amp; Video</t>
  </si>
  <si>
    <t>Photo &amp;Video crew</t>
  </si>
  <si>
    <t>VII  1</t>
  </si>
  <si>
    <t>Photo crew</t>
  </si>
  <si>
    <t>day/person</t>
  </si>
  <si>
    <r>
      <rPr>
        <charset val="134"/>
        <sz val="14"/>
        <rFont val="MINI Serif"/>
      </rPr>
      <t>V photo</t>
    </r>
    <r>
      <rPr>
        <charset val="134"/>
        <sz val="14"/>
        <rFont val="宋体"/>
      </rPr>
      <t>，</t>
    </r>
    <r>
      <rPr>
        <charset val="134"/>
        <sz val="14"/>
        <rFont val="MINI Serif"/>
      </rPr>
      <t>based on standard requirements</t>
    </r>
    <r>
      <rPr>
        <charset val="134"/>
        <sz val="14"/>
        <rFont val="宋体"/>
      </rPr>
      <t>，</t>
    </r>
    <r>
      <rPr>
        <charset val="134"/>
        <sz val="14"/>
        <rFont val="MINI Serif"/>
      </rPr>
      <t xml:space="preserve">including equipment
</t>
    </r>
    <r>
      <rPr>
        <charset val="134"/>
        <sz val="14"/>
        <rFont val="宋体"/>
      </rPr>
      <t>云摄影，含设备，</t>
    </r>
    <r>
      <rPr>
        <charset val="134"/>
        <sz val="14"/>
        <rFont val="MINI Serif"/>
      </rPr>
      <t>8</t>
    </r>
    <r>
      <rPr>
        <charset val="134"/>
        <sz val="14"/>
        <rFont val="宋体"/>
      </rPr>
      <t>小时工作时间（包含摄影师交通及餐补）</t>
    </r>
  </si>
  <si>
    <t>VII A</t>
  </si>
  <si>
    <t>VII</t>
  </si>
  <si>
    <t>Total Photo &amp; Video</t>
  </si>
  <si>
    <t>2人5天现场运营支持</t>
  </si>
  <si>
    <t>22人2程，丽江市内交通费</t>
  </si>
  <si>
    <t>22人往返机票，以北京出发为例7折票价预估，含基建燃油及退改签费用，以实际结算为准。每出一张票及每退改签一次费用为票面金额+15元票台操作费</t>
  </si>
  <si>
    <t>22人4晚，一人一间，含早</t>
  </si>
  <si>
    <t>40座大巴外出用餐摆渡</t>
  </si>
  <si>
    <t>考斯特外出用餐摆渡</t>
  </si>
  <si>
    <t>20座考斯特外出用餐摆渡</t>
  </si>
  <si>
    <t>晚宴，30人，不含酒店软饮</t>
  </si>
  <si>
    <t>2人13号现场运营支持</t>
  </si>
  <si>
    <t>35座大巴外出用餐摆渡</t>
  </si>
  <si>
    <t>22人往返机票，以北京出发为例5折票价预估，含基建燃油及退改签费用，以实际结算为准。每出一张票及每退改签一次费用为票面金额+15元票台操作费</t>
  </si>
</sst>
</file>

<file path=xl/styles.xml><?xml version="1.0" encoding="utf-8"?>
<styleSheet xmlns="http://schemas.openxmlformats.org/spreadsheetml/2006/main">
  <numFmts count="13">
    <numFmt numFmtId="0" formatCode="General"/>
    <numFmt numFmtId="14" formatCode="yyyy/m/d"/>
    <numFmt numFmtId="164" formatCode="[$-409]mmmm\ d\,\ yyyy;@"/>
    <numFmt numFmtId="1" formatCode="0"/>
    <numFmt numFmtId="165" formatCode="[$￥-804]#,##0.00;[Red][$￥-804]\-#,##0.00"/>
    <numFmt numFmtId="9" formatCode="0%"/>
    <numFmt numFmtId="49" formatCode="@"/>
    <numFmt numFmtId="166" formatCode="[$¥-804]#,##0"/>
    <numFmt numFmtId="167" formatCode="_(* #,##0_);_(* \(#,##0\);_(* &quot;-&quot;??_);_(@_)"/>
    <numFmt numFmtId="168" formatCode="[$¥-804]#,##0.00"/>
    <numFmt numFmtId="169" formatCode="[$¥-411]#,##0"/>
    <numFmt numFmtId="170" formatCode="0_);[Red]\(0\)"/>
    <numFmt numFmtId="171" formatCode="_(* #,##0.00_);_(* \(#,##0.00\);_(* &quot;-&quot;??_);_(@_)"/>
  </numFmts>
  <fonts count="21">
    <font>
      <name val="宋体"/>
      <sz val="11"/>
    </font>
    <font>
      <name val="宋体"/>
      <charset val="134"/>
      <sz val="11"/>
      <color rgb="FF000000"/>
    </font>
    <font>
      <name val="BMWTypeRegular"/>
      <charset val="134"/>
      <sz val="12"/>
    </font>
    <font>
      <name val="BMWTypeRegular"/>
      <b/>
      <charset val="134"/>
      <sz val="12"/>
    </font>
    <font>
      <name val="宋体"/>
      <charset val="134"/>
      <sz val="12"/>
    </font>
    <font>
      <name val="Verdana"/>
      <charset val="134"/>
      <u/>
      <sz val="10"/>
      <color indexed="12"/>
    </font>
    <font>
      <name val="宋体"/>
      <b/>
      <charset val="134"/>
      <sz val="12"/>
    </font>
    <font>
      <name val="BMWTypeRegular"/>
      <charset val="134"/>
      <sz val="12"/>
      <color rgb="FF000000"/>
    </font>
    <font>
      <name val="BMWTypeRegular"/>
      <b/>
      <charset val="134"/>
      <sz val="12"/>
      <color indexed="10"/>
    </font>
    <font>
      <name val="BMWTypeRegular"/>
      <b/>
      <i/>
      <charset val="134"/>
      <sz val="12"/>
      <color indexed="10"/>
    </font>
    <font>
      <name val="BMWTypeRegular"/>
      <charset val="134"/>
      <sz val="12"/>
      <color indexed="10"/>
    </font>
    <font>
      <name val="MINI Serif"/>
      <charset val="134"/>
      <sz val="14"/>
      <color rgb="FF000000"/>
    </font>
    <font>
      <name val="MINI Serif"/>
      <b/>
      <charset val="134"/>
      <sz val="14"/>
      <color rgb="FF000000"/>
    </font>
    <font>
      <name val="MINI Serif"/>
      <charset val="134"/>
      <sz val="14"/>
    </font>
    <font>
      <name val="宋体"/>
      <charset val="134"/>
      <sz val="14"/>
    </font>
    <font>
      <name val="宋体"/>
      <charset val="134"/>
      <sz val="14"/>
      <color rgb="FF000000"/>
    </font>
    <font>
      <name val="MINI Serif"/>
      <b/>
      <charset val="134"/>
      <sz val="14"/>
    </font>
    <font>
      <name val="宋体"/>
      <u/>
      <sz val="11"/>
      <color rgb="FF0000FF"/>
    </font>
    <font>
      <name val="Verdana"/>
      <charset val="134"/>
      <sz val="10"/>
    </font>
    <font>
      <name val="Times New Roman"/>
      <charset val="134"/>
      <sz val="12"/>
    </font>
    <font>
      <name val="Arial"/>
      <charset val="134"/>
      <sz val="10"/>
    </font>
  </fonts>
  <fills count="9">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rgb="FFBED7EE"/>
        <bgColor indexed="64"/>
      </patternFill>
    </fill>
    <fill>
      <patternFill patternType="solid">
        <fgColor indexed="22"/>
        <bgColor indexed="64"/>
      </patternFill>
    </fill>
    <fill>
      <patternFill patternType="solid">
        <fgColor rgb="FFA5A5A5"/>
        <bgColor indexed="64"/>
      </patternFill>
    </fill>
    <fill>
      <patternFill patternType="solid">
        <fgColor rgb="FFBFBFBF"/>
        <bgColor indexed="64"/>
      </patternFill>
    </fill>
    <fill>
      <patternFill patternType="solid">
        <fgColor rgb="FFFFFFFF"/>
        <bgColor indexed="64"/>
      </patternFill>
    </fill>
  </fills>
  <borders count="18">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3">
    <xf numFmtId="0" fontId="0" fillId="0" borderId="0">
      <alignment vertical="center"/>
    </xf>
    <xf numFmtId="0" fontId="4" fillId="0" borderId="0">
      <alignment vertical="bottom"/>
      <protection locked="0" hidden="0"/>
    </xf>
    <xf numFmtId="0" fontId="17" fillId="0" borderId="0">
      <alignment vertical="bottom"/>
      <protection locked="0" hidden="0"/>
    </xf>
    <xf numFmtId="166" fontId="1" fillId="0" borderId="0">
      <alignment vertical="bottom"/>
      <protection locked="0" hidden="0"/>
    </xf>
    <xf numFmtId="171" fontId="1" fillId="0" borderId="0">
      <alignment vertical="bottom"/>
      <protection locked="0" hidden="0"/>
    </xf>
    <xf numFmtId="166" fontId="18" fillId="0" borderId="0">
      <alignment vertical="bottom"/>
      <protection locked="0" hidden="0"/>
    </xf>
    <xf numFmtId="168" fontId="18" fillId="0" borderId="0">
      <alignment vertical="bottom"/>
      <protection locked="0" hidden="0"/>
    </xf>
    <xf numFmtId="168" fontId="1" fillId="0" borderId="0">
      <alignment vertical="bottom"/>
      <protection locked="0" hidden="0"/>
    </xf>
    <xf numFmtId="168" fontId="19" fillId="0" borderId="0">
      <alignment vertical="bottom"/>
      <protection locked="0" hidden="0"/>
    </xf>
    <xf numFmtId="168" fontId="18" fillId="0" borderId="0">
      <alignment vertical="bottom"/>
      <protection locked="0" hidden="0"/>
    </xf>
    <xf numFmtId="166" fontId="1" fillId="0" borderId="0">
      <alignment vertical="bottom"/>
      <protection locked="0" hidden="0"/>
    </xf>
    <xf numFmtId="166" fontId="20" fillId="0" borderId="0">
      <alignment vertical="bottom"/>
      <protection locked="0" hidden="0"/>
    </xf>
    <xf numFmtId="169" fontId="19" fillId="0" borderId="0">
      <alignment vertical="bottom"/>
      <protection locked="0" hidden="0"/>
    </xf>
  </cellStyleXfs>
  <cellXfs count="177">
    <xf numFmtId="0" fontId="0" fillId="0" borderId="0" xfId="0">
      <alignment vertical="center"/>
    </xf>
    <xf numFmtId="0" fontId="1" fillId="0" borderId="0" xfId="0" applyFont="1" applyFill="1" applyAlignment="1">
      <alignment vertical="bottom"/>
    </xf>
    <xf numFmtId="0" fontId="1" fillId="0" borderId="0" xfId="0" applyFont="1" applyFill="1" applyAlignment="1">
      <alignment horizontal="center" vertical="bottom"/>
    </xf>
    <xf numFmtId="0" fontId="2" fillId="0" borderId="0" xfId="1" applyFont="1" applyFill="1" applyAlignment="1">
      <alignment horizontal="left" vertical="center"/>
      <protection locked="0" hidden="0"/>
    </xf>
    <xf numFmtId="0" fontId="2" fillId="0" borderId="0" xfId="1" applyFont="1" applyFill="1" applyAlignment="1">
      <alignment horizontal="center" vertical="center"/>
      <protection locked="0" hidden="0"/>
    </xf>
    <xf numFmtId="0" fontId="3" fillId="2" borderId="1" xfId="1" applyFont="1" applyFill="1" applyBorder="1">
      <alignment vertical="center"/>
      <protection locked="0" hidden="0"/>
    </xf>
    <xf numFmtId="0" fontId="2" fillId="2" borderId="0" xfId="1" applyFont="1" applyFill="1">
      <alignment vertical="center"/>
      <protection locked="0" hidden="0"/>
    </xf>
    <xf numFmtId="0" fontId="2" fillId="2" borderId="0" xfId="1" applyFont="1" applyFill="1" applyAlignment="1">
      <alignment horizontal="center" vertical="center"/>
      <protection locked="0" hidden="0"/>
    </xf>
    <xf numFmtId="0" fontId="2" fillId="2" borderId="2" xfId="1" applyFont="1" applyFill="1" applyBorder="1">
      <alignment vertical="center"/>
      <protection locked="0" hidden="0"/>
    </xf>
    <xf numFmtId="0" fontId="3" fillId="2" borderId="3" xfId="1" applyFont="1" applyFill="1" applyBorder="1">
      <alignment vertical="center"/>
      <protection locked="0" hidden="0"/>
    </xf>
    <xf numFmtId="0" fontId="2" fillId="2" borderId="4" xfId="1" applyFont="1" applyFill="1" applyBorder="1">
      <alignment vertical="center"/>
      <protection locked="0" hidden="0"/>
    </xf>
    <xf numFmtId="0" fontId="2" fillId="2" borderId="5" xfId="1" applyFont="1" applyFill="1" applyBorder="1">
      <alignment vertical="center"/>
      <protection locked="0" hidden="0"/>
    </xf>
    <xf numFmtId="0" fontId="2" fillId="2" borderId="5" xfId="1" applyFont="1" applyFill="1" applyBorder="1" applyAlignment="1">
      <alignment horizontal="center" vertical="center"/>
      <protection locked="0" hidden="0"/>
    </xf>
    <xf numFmtId="14" fontId="4" fillId="0" borderId="6" xfId="1" applyNumberFormat="1" applyFont="1" applyFill="1" applyBorder="1" applyAlignment="1">
      <alignment horizontal="center" vertical="center"/>
      <protection locked="0" hidden="0"/>
    </xf>
    <xf numFmtId="14" fontId="2" fillId="0" borderId="6" xfId="1" applyNumberFormat="1" applyFont="1" applyFill="1" applyBorder="1" applyAlignment="1">
      <alignment horizontal="center" vertical="center"/>
      <protection locked="0" hidden="0"/>
    </xf>
    <xf numFmtId="0" fontId="2" fillId="2" borderId="4" xfId="1" applyFont="1" applyFill="1" applyBorder="1" applyAlignment="1">
      <alignment horizontal="center" vertical="center"/>
      <protection locked="0" hidden="0"/>
    </xf>
    <xf numFmtId="164" fontId="2" fillId="0" borderId="3" xfId="1" applyNumberFormat="1" applyFont="1" applyFill="1" applyBorder="1" applyAlignment="1">
      <alignment horizontal="center" vertical="center"/>
      <protection locked="0" hidden="0"/>
    </xf>
    <xf numFmtId="164" fontId="2" fillId="0" borderId="4" xfId="1" applyNumberFormat="1" applyFont="1" applyFill="1" applyBorder="1" applyAlignment="1">
      <alignment horizontal="center" vertical="center"/>
      <protection locked="0" hidden="0"/>
    </xf>
    <xf numFmtId="164" fontId="2" fillId="0" borderId="5" xfId="1" applyNumberFormat="1" applyFont="1" applyFill="1" applyBorder="1" applyAlignment="1">
      <alignment horizontal="center" vertical="center"/>
      <protection locked="0" hidden="0"/>
    </xf>
    <xf numFmtId="1" fontId="2" fillId="0" borderId="6" xfId="1" applyNumberFormat="1" applyFont="1" applyFill="1" applyBorder="1" applyAlignment="1">
      <alignment horizontal="center" vertical="center"/>
      <protection locked="0" hidden="0"/>
    </xf>
    <xf numFmtId="0" fontId="3" fillId="2" borderId="7" xfId="1" applyFont="1" applyFill="1" applyBorder="1">
      <alignment vertical="center"/>
      <protection locked="0" hidden="0"/>
    </xf>
    <xf numFmtId="0" fontId="2" fillId="2" borderId="8" xfId="1" applyFont="1" applyFill="1" applyBorder="1">
      <alignment vertical="center"/>
      <protection locked="0" hidden="0"/>
    </xf>
    <xf numFmtId="0" fontId="2" fillId="2" borderId="8" xfId="1" applyFont="1" applyFill="1" applyBorder="1" applyAlignment="1">
      <alignment horizontal="center" vertical="center"/>
      <protection locked="0" hidden="0"/>
    </xf>
    <xf numFmtId="0" fontId="2" fillId="0" borderId="8" xfId="1" applyFont="1" applyFill="1" applyBorder="1">
      <alignment vertical="center"/>
      <protection locked="0" hidden="0"/>
    </xf>
    <xf numFmtId="0" fontId="2" fillId="0" borderId="9" xfId="1" applyFont="1" applyFill="1" applyBorder="1">
      <alignment vertical="center"/>
      <protection locked="0" hidden="0"/>
    </xf>
    <xf numFmtId="0" fontId="2" fillId="2" borderId="1" xfId="1" applyFont="1" applyFill="1" applyBorder="1">
      <alignment vertical="center"/>
      <protection locked="0" hidden="0"/>
    </xf>
    <xf numFmtId="0" fontId="2" fillId="2" borderId="2" xfId="1" applyFont="1" applyFill="1" applyBorder="1" applyAlignment="1">
      <alignment horizontal="center" vertical="center"/>
      <protection locked="0" hidden="0"/>
    </xf>
    <xf numFmtId="0" fontId="4" fillId="0" borderId="6" xfId="1" applyFont="1" applyFill="1" applyBorder="1" applyAlignment="1">
      <alignment horizontal="center" vertical="center"/>
      <protection locked="0" hidden="0"/>
    </xf>
    <xf numFmtId="0" fontId="2" fillId="0" borderId="6" xfId="1" applyFont="1" applyFill="1" applyBorder="1" applyAlignment="1">
      <alignment horizontal="center" vertical="center"/>
      <protection locked="0" hidden="0"/>
    </xf>
    <xf numFmtId="0" fontId="2" fillId="2" borderId="10" xfId="1" applyFont="1" applyFill="1" applyBorder="1">
      <alignment vertical="center"/>
      <protection locked="0" hidden="0"/>
    </xf>
    <xf numFmtId="0" fontId="2" fillId="2" borderId="11" xfId="1" applyFont="1" applyFill="1" applyBorder="1">
      <alignment vertical="center"/>
      <protection locked="0" hidden="0"/>
    </xf>
    <xf numFmtId="0" fontId="2" fillId="2" borderId="11" xfId="1" applyFont="1" applyFill="1" applyBorder="1" applyAlignment="1">
      <alignment horizontal="center" vertical="center"/>
      <protection locked="0" hidden="0"/>
    </xf>
    <xf numFmtId="0" fontId="5" fillId="0" borderId="6" xfId="2" applyFont="1" applyFill="1" applyBorder="1" applyAlignment="1">
      <alignment horizontal="center" vertical="center"/>
      <protection locked="0" hidden="0"/>
    </xf>
    <xf numFmtId="0" fontId="6" fillId="2" borderId="1" xfId="1" applyFont="1" applyFill="1" applyBorder="1">
      <alignment vertical="center"/>
      <protection locked="0" hidden="0"/>
    </xf>
    <xf numFmtId="0" fontId="3" fillId="2" borderId="3" xfId="1" applyFont="1" applyFill="1" applyBorder="1" applyAlignment="1">
      <alignment horizontal="left" vertical="center"/>
      <protection locked="0" hidden="0"/>
    </xf>
    <xf numFmtId="0" fontId="3" fillId="2" borderId="4" xfId="1" applyFont="1" applyFill="1" applyBorder="1" applyAlignment="1">
      <alignment horizontal="left" vertical="center"/>
      <protection locked="0" hidden="0"/>
    </xf>
    <xf numFmtId="0" fontId="3" fillId="2" borderId="5" xfId="1" applyFont="1" applyFill="1" applyBorder="1" applyAlignment="1">
      <alignment horizontal="left" vertical="center"/>
      <protection locked="0" hidden="0"/>
    </xf>
    <xf numFmtId="0" fontId="3" fillId="2" borderId="4" xfId="1" applyFont="1" applyFill="1" applyBorder="1" applyAlignment="1">
      <alignment horizontal="center" vertical="center"/>
      <protection locked="0" hidden="0"/>
    </xf>
    <xf numFmtId="165" fontId="2" fillId="0" borderId="3" xfId="1" applyNumberFormat="1" applyFont="1" applyFill="1" applyBorder="1" applyAlignment="1">
      <alignment horizontal="center" vertical="center"/>
    </xf>
    <xf numFmtId="165" fontId="2" fillId="0" borderId="4" xfId="1" applyNumberFormat="1" applyFont="1" applyFill="1" applyBorder="1" applyAlignment="1">
      <alignment horizontal="center" vertical="center"/>
    </xf>
    <xf numFmtId="165" fontId="2" fillId="0" borderId="5" xfId="1" applyNumberFormat="1" applyFont="1" applyFill="1" applyBorder="1" applyAlignment="1">
      <alignment horizontal="center" vertical="center"/>
    </xf>
    <xf numFmtId="0" fontId="3" fillId="0" borderId="3" xfId="1" applyFont="1" applyFill="1" applyBorder="1" applyAlignment="1">
      <alignment horizontal="left" vertical="center"/>
      <protection locked="0" hidden="0"/>
    </xf>
    <xf numFmtId="0" fontId="3" fillId="0" borderId="4" xfId="1" applyFont="1" applyFill="1" applyBorder="1" applyAlignment="1">
      <alignment horizontal="left" vertical="center"/>
      <protection locked="0" hidden="0"/>
    </xf>
    <xf numFmtId="0" fontId="3" fillId="0" borderId="5" xfId="1" applyFont="1" applyFill="1" applyBorder="1" applyAlignment="1">
      <alignment horizontal="left" vertical="center"/>
      <protection locked="0" hidden="0"/>
    </xf>
    <xf numFmtId="9" fontId="7" fillId="0" borderId="4" xfId="1" applyNumberFormat="1" applyFont="1" applyFill="1" applyBorder="1" applyAlignment="1">
      <alignment horizontal="center" vertical="center"/>
      <protection locked="0" hidden="0"/>
    </xf>
    <xf numFmtId="165" fontId="2" fillId="0" borderId="3" xfId="1" applyNumberFormat="1" applyFont="1" applyFill="1" applyBorder="1" applyAlignment="1">
      <alignment horizontal="center" vertical="center"/>
    </xf>
    <xf numFmtId="165" fontId="2" fillId="0" borderId="4" xfId="1" applyNumberFormat="1" applyFont="1" applyFill="1" applyBorder="1" applyAlignment="1">
      <alignment horizontal="center" vertical="center"/>
    </xf>
    <xf numFmtId="165" fontId="2" fillId="0" borderId="5" xfId="1" applyNumberFormat="1" applyFont="1" applyFill="1" applyBorder="1" applyAlignment="1">
      <alignment horizontal="center" vertical="center"/>
    </xf>
    <xf numFmtId="165" fontId="3" fillId="0" borderId="3" xfId="1" applyNumberFormat="1" applyFont="1" applyFill="1" applyBorder="1" applyAlignment="1">
      <alignment horizontal="center" vertical="center"/>
    </xf>
    <xf numFmtId="165" fontId="3" fillId="0" borderId="4" xfId="1" applyNumberFormat="1" applyFont="1" applyFill="1" applyBorder="1" applyAlignment="1">
      <alignment horizontal="center" vertical="center"/>
    </xf>
    <xf numFmtId="165" fontId="3" fillId="0" borderId="5" xfId="1" applyNumberFormat="1" applyFont="1" applyFill="1" applyBorder="1" applyAlignment="1">
      <alignment horizontal="center" vertical="center"/>
    </xf>
    <xf numFmtId="165" fontId="2" fillId="2" borderId="0" xfId="1" applyNumberFormat="1" applyFont="1" applyFill="1" applyAlignment="1">
      <alignment horizontal="center" vertical="center"/>
      <protection locked="0" hidden="0"/>
    </xf>
    <xf numFmtId="0" fontId="8" fillId="2" borderId="0" xfId="1" applyFont="1" applyFill="1" applyAlignment="1">
      <alignment horizontal="left" vertical="center" wrapText="1"/>
      <protection locked="0" hidden="0"/>
    </xf>
    <xf numFmtId="0" fontId="9" fillId="2" borderId="0" xfId="1" applyFont="1" applyFill="1" applyAlignment="1">
      <alignment horizontal="left" vertical="center"/>
      <protection locked="0" hidden="0"/>
    </xf>
    <xf numFmtId="0" fontId="9" fillId="2" borderId="0" xfId="1" applyFont="1" applyFill="1" applyAlignment="1">
      <alignment horizontal="center" vertical="center"/>
      <protection locked="0" hidden="0"/>
    </xf>
    <xf numFmtId="0" fontId="10" fillId="2" borderId="0" xfId="1" applyFont="1" applyFill="1" applyAlignment="1">
      <alignment horizontal="left" vertical="center" wrapText="1"/>
      <protection locked="0" hidden="0"/>
    </xf>
    <xf numFmtId="0" fontId="10" fillId="2" borderId="0" xfId="1" applyFont="1" applyFill="1" applyAlignment="1">
      <alignment horizontal="left" vertical="center"/>
      <protection locked="0" hidden="0"/>
    </xf>
    <xf numFmtId="0" fontId="10" fillId="2" borderId="0" xfId="1" applyFont="1" applyFill="1" applyAlignment="1">
      <alignment horizontal="center" vertical="center"/>
      <protection locked="0" hidden="0"/>
    </xf>
    <xf numFmtId="0" fontId="10" fillId="2" borderId="0" xfId="1" applyFont="1" applyFill="1" applyAlignment="1">
      <alignment horizontal="center" vertical="center" wrapText="1"/>
      <protection locked="0" hidden="0"/>
    </xf>
    <xf numFmtId="0" fontId="2" fillId="0" borderId="0" xfId="1" applyFont="1" applyFill="1">
      <alignment vertical="center"/>
      <protection locked="0" hidden="0"/>
    </xf>
    <xf numFmtId="0" fontId="3" fillId="0" borderId="0" xfId="1" applyFont="1" applyFill="1">
      <alignment vertical="center"/>
      <protection locked="0" hidden="0"/>
    </xf>
    <xf numFmtId="0" fontId="2" fillId="0" borderId="0" xfId="1" applyFont="1" applyFill="1" applyAlignment="1">
      <alignment horizontal="left" vertical="center" wrapText="1"/>
      <protection locked="0" hidden="0"/>
    </xf>
    <xf numFmtId="0" fontId="2" fillId="0" borderId="0" xfId="1" applyFont="1" applyFill="1" applyAlignment="1">
      <alignment horizontal="center" vertical="center" wrapText="1"/>
      <protection locked="0" hidden="0"/>
    </xf>
    <xf numFmtId="0" fontId="2" fillId="0" borderId="0" xfId="1" applyFont="1" applyFill="1" applyAlignment="1">
      <alignment horizontal="left" vertical="justify"/>
      <protection locked="0" hidden="0"/>
    </xf>
    <xf numFmtId="0" fontId="2" fillId="0" borderId="0" xfId="1" applyFont="1" applyFill="1" applyAlignment="1">
      <alignment horizontal="center" vertical="justify"/>
      <protection locked="0" hidden="0"/>
    </xf>
    <xf numFmtId="49" fontId="11" fillId="0" borderId="0" xfId="3" applyNumberFormat="1" applyFont="1" applyAlignment="1">
      <alignment horizontal="left" vertical="center"/>
    </xf>
    <xf numFmtId="166" fontId="11" fillId="0" borderId="0" xfId="3" applyFont="1" applyAlignment="1">
      <alignment horizontal="left" vertical="center"/>
    </xf>
    <xf numFmtId="167" fontId="11" fillId="0" borderId="0" xfId="4" applyNumberFormat="1" applyFont="1" applyAlignment="1">
      <alignment horizontal="center" vertical="center"/>
    </xf>
    <xf numFmtId="167" fontId="11" fillId="0" borderId="0" xfId="4" applyNumberFormat="1" applyFont="1" applyAlignment="1">
      <alignment horizontal="left" vertical="center"/>
    </xf>
    <xf numFmtId="168" fontId="11" fillId="0" borderId="0" xfId="3" applyNumberFormat="1" applyFont="1" applyAlignment="1">
      <alignment horizontal="left" vertical="center"/>
    </xf>
    <xf numFmtId="49" fontId="12" fillId="3" borderId="11" xfId="3" applyNumberFormat="1" applyFont="1" applyFill="1" applyBorder="1" applyAlignment="1">
      <alignment horizontal="left" vertical="center"/>
    </xf>
    <xf numFmtId="49" fontId="12" fillId="3" borderId="11" xfId="3" applyNumberFormat="1" applyFont="1" applyFill="1" applyBorder="1" applyAlignment="1">
      <alignment horizontal="center" vertical="center"/>
    </xf>
    <xf numFmtId="49" fontId="12" fillId="4" borderId="6" xfId="0" applyNumberFormat="1" applyFont="1" applyFill="1" applyBorder="1" applyAlignment="1">
      <alignment horizontal="left" vertical="center"/>
    </xf>
    <xf numFmtId="0" fontId="12" fillId="4" borderId="6" xfId="0" applyFont="1" applyFill="1" applyBorder="1" applyAlignment="1">
      <alignment horizontal="left" vertical="center"/>
    </xf>
    <xf numFmtId="167" fontId="12" fillId="4" borderId="6" xfId="4" applyNumberFormat="1" applyFont="1" applyFill="1" applyBorder="1" applyAlignment="1">
      <alignment horizontal="center" vertical="center"/>
    </xf>
    <xf numFmtId="167" fontId="12" fillId="4" borderId="6" xfId="4" applyNumberFormat="1" applyFont="1" applyFill="1" applyBorder="1" applyAlignment="1">
      <alignment horizontal="left" vertical="center"/>
    </xf>
    <xf numFmtId="166" fontId="12" fillId="4" borderId="6" xfId="0" applyNumberFormat="1" applyFont="1" applyFill="1" applyBorder="1" applyAlignment="1">
      <alignment horizontal="left" vertical="center"/>
    </xf>
    <xf numFmtId="168" fontId="12" fillId="4" borderId="6" xfId="0" applyNumberFormat="1" applyFont="1" applyFill="1" applyBorder="1" applyAlignment="1">
      <alignment horizontal="left" vertical="center"/>
    </xf>
    <xf numFmtId="166" fontId="12" fillId="4" borderId="6" xfId="5" applyFont="1" applyFill="1" applyBorder="1" applyAlignment="1">
      <alignment horizontal="left" vertical="center" wrapText="1"/>
    </xf>
    <xf numFmtId="168" fontId="12" fillId="5" borderId="6" xfId="6" applyFont="1" applyFill="1" applyBorder="1" applyAlignment="1">
      <alignment horizontal="left" vertical="center"/>
    </xf>
    <xf numFmtId="167" fontId="12" fillId="5" borderId="6" xfId="4" applyNumberFormat="1" applyFont="1" applyFill="1" applyBorder="1" applyAlignment="1">
      <alignment horizontal="center" vertical="center"/>
    </xf>
    <xf numFmtId="167" fontId="12" fillId="5" borderId="6" xfId="4" applyNumberFormat="1" applyFont="1" applyFill="1" applyBorder="1" applyAlignment="1">
      <alignment horizontal="left" vertical="center"/>
    </xf>
    <xf numFmtId="167" fontId="12" fillId="5" borderId="6" xfId="4" applyNumberFormat="1" applyFont="1" applyFill="1" applyBorder="1" applyAlignment="1">
      <alignment horizontal="left" vertical="center" wrapText="1"/>
    </xf>
    <xf numFmtId="168" fontId="12" fillId="5" borderId="6" xfId="6" applyFont="1" applyFill="1" applyBorder="1" applyAlignment="1">
      <alignment horizontal="left" vertical="center" wrapText="1"/>
    </xf>
    <xf numFmtId="49" fontId="12" fillId="6" borderId="6" xfId="0" applyNumberFormat="1" applyFont="1" applyFill="1" applyBorder="1" applyAlignment="1">
      <alignment horizontal="left" vertical="center"/>
    </xf>
    <xf numFmtId="0" fontId="12" fillId="6" borderId="6" xfId="0" applyFont="1" applyFill="1" applyBorder="1" applyAlignment="1">
      <alignment horizontal="left" vertical="center"/>
    </xf>
    <xf numFmtId="167" fontId="12" fillId="6" borderId="6" xfId="4" applyNumberFormat="1" applyFont="1" applyFill="1" applyBorder="1" applyAlignment="1">
      <alignment horizontal="center" vertical="center"/>
    </xf>
    <xf numFmtId="167" fontId="12" fillId="6" borderId="6" xfId="4" applyNumberFormat="1" applyFont="1" applyFill="1" applyBorder="1" applyAlignment="1">
      <alignment horizontal="left" vertical="center"/>
    </xf>
    <xf numFmtId="166" fontId="12" fillId="6" borderId="6" xfId="0" applyNumberFormat="1" applyFont="1" applyFill="1" applyBorder="1" applyAlignment="1">
      <alignment horizontal="left" vertical="center"/>
    </xf>
    <xf numFmtId="168" fontId="12" fillId="6" borderId="6" xfId="0" applyNumberFormat="1" applyFont="1" applyFill="1" applyBorder="1" applyAlignment="1">
      <alignment horizontal="left" vertical="center"/>
    </xf>
    <xf numFmtId="166" fontId="12" fillId="6" borderId="6" xfId="5" applyFont="1" applyFill="1" applyBorder="1" applyAlignment="1">
      <alignment horizontal="left" vertical="center" wrapText="1"/>
    </xf>
    <xf numFmtId="49" fontId="12" fillId="7" borderId="12" xfId="7" applyNumberFormat="1" applyFont="1" applyFill="1" applyBorder="1" applyAlignment="1">
      <alignment horizontal="left" vertical="center"/>
    </xf>
    <xf numFmtId="168" fontId="12" fillId="7" borderId="6" xfId="8" applyFont="1" applyFill="1" applyBorder="1" applyAlignment="1">
      <alignment horizontal="left" vertical="center"/>
    </xf>
    <xf numFmtId="167" fontId="12" fillId="7" borderId="6" xfId="4" applyNumberFormat="1" applyFont="1" applyFill="1" applyBorder="1" applyAlignment="1">
      <alignment horizontal="center" vertical="center"/>
    </xf>
    <xf numFmtId="167" fontId="12" fillId="7" borderId="6" xfId="4" applyNumberFormat="1" applyFont="1" applyFill="1" applyBorder="1" applyAlignment="1">
      <alignment horizontal="left" vertical="center"/>
    </xf>
    <xf numFmtId="167" fontId="12" fillId="7" borderId="6" xfId="4" applyNumberFormat="1" applyFont="1" applyFill="1" applyBorder="1" applyAlignment="1">
      <alignment horizontal="left" vertical="center" wrapText="1"/>
    </xf>
    <xf numFmtId="168" fontId="12" fillId="7" borderId="6" xfId="9" applyFont="1" applyFill="1" applyBorder="1" applyAlignment="1">
      <alignment horizontal="left" vertical="center" wrapText="1"/>
    </xf>
    <xf numFmtId="49" fontId="12" fillId="7" borderId="5" xfId="7" applyNumberFormat="1" applyFont="1" applyFill="1" applyBorder="1" applyAlignment="1">
      <alignment horizontal="left" vertical="center"/>
    </xf>
    <xf numFmtId="0" fontId="11" fillId="0" borderId="6" xfId="5" applyNumberFormat="1" applyFont="1" applyBorder="1" applyAlignment="1">
      <alignment horizontal="left" vertical="center"/>
    </xf>
    <xf numFmtId="166" fontId="11" fillId="0" borderId="6" xfId="10" applyFont="1" applyBorder="1" applyAlignment="1">
      <alignment horizontal="left" vertical="center" wrapText="1"/>
    </xf>
    <xf numFmtId="167" fontId="11" fillId="0" borderId="6" xfId="4" applyNumberFormat="1" applyFont="1" applyFill="1" applyBorder="1" applyAlignment="1">
      <alignment horizontal="center" vertical="center" wrapText="1"/>
    </xf>
    <xf numFmtId="167" fontId="13" fillId="0" borderId="6" xfId="4" applyNumberFormat="1" applyFont="1" applyFill="1" applyBorder="1" applyAlignment="1">
      <alignment horizontal="left" vertical="center" wrapText="1"/>
    </xf>
    <xf numFmtId="166" fontId="13" fillId="8" borderId="6" xfId="10" applyFont="1" applyFill="1" applyBorder="1">
      <alignment vertical="center"/>
    </xf>
    <xf numFmtId="166" fontId="13" fillId="8" borderId="6" xfId="3" applyFont="1" applyFill="1" applyBorder="1" applyAlignment="1">
      <alignment horizontal="left" vertical="center"/>
    </xf>
    <xf numFmtId="166" fontId="11" fillId="0" borderId="6" xfId="10" applyFont="1" applyBorder="1" applyAlignment="1">
      <alignment vertical="center" wrapText="1"/>
    </xf>
    <xf numFmtId="166" fontId="13" fillId="0" borderId="0" xfId="3" applyFont="1" applyAlignment="1">
      <alignment horizontal="left" vertical="center"/>
    </xf>
    <xf numFmtId="0" fontId="13" fillId="0" borderId="6" xfId="5" applyNumberFormat="1" applyFont="1" applyBorder="1" applyAlignment="1">
      <alignment horizontal="left" vertical="center"/>
    </xf>
    <xf numFmtId="166" fontId="13" fillId="0" borderId="6" xfId="10" applyFont="1" applyBorder="1" applyAlignment="1">
      <alignment horizontal="left" vertical="center" wrapText="1"/>
    </xf>
    <xf numFmtId="167" fontId="13" fillId="0" borderId="6" xfId="4" applyNumberFormat="1" applyFont="1" applyFill="1" applyBorder="1" applyAlignment="1">
      <alignment horizontal="center" vertical="center" wrapText="1"/>
    </xf>
    <xf numFmtId="166" fontId="13" fillId="0" borderId="6" xfId="10" applyFont="1" applyBorder="1" applyAlignment="1">
      <alignment vertical="center" wrapText="1"/>
    </xf>
    <xf numFmtId="168" fontId="13" fillId="0" borderId="6" xfId="11" applyNumberFormat="1" applyFont="1" applyBorder="1" applyAlignment="1">
      <alignment vertical="center" wrapText="1"/>
    </xf>
    <xf numFmtId="166" fontId="14" fillId="0" borderId="6" xfId="10" applyFont="1" applyBorder="1" applyAlignment="1">
      <alignment vertical="center" wrapText="1"/>
    </xf>
    <xf numFmtId="166" fontId="12" fillId="5" borderId="13" xfId="5" applyFont="1" applyFill="1" applyBorder="1" applyAlignment="1">
      <alignment horizontal="left" vertical="center"/>
    </xf>
    <xf numFmtId="166" fontId="12" fillId="5" borderId="14" xfId="5" applyFont="1" applyFill="1" applyBorder="1" applyAlignment="1">
      <alignment horizontal="left" vertical="center"/>
    </xf>
    <xf numFmtId="167" fontId="12" fillId="5" borderId="14" xfId="4" applyNumberFormat="1" applyFont="1" applyFill="1" applyBorder="1" applyAlignment="1">
      <alignment horizontal="center" vertical="center"/>
    </xf>
    <xf numFmtId="167" fontId="12" fillId="5" borderId="14" xfId="4" applyNumberFormat="1" applyFont="1" applyFill="1" applyBorder="1" applyAlignment="1">
      <alignment horizontal="left" vertical="center"/>
    </xf>
    <xf numFmtId="167" fontId="12" fillId="5" borderId="14" xfId="4" applyNumberFormat="1" applyFont="1" applyFill="1" applyBorder="1" applyAlignment="1">
      <alignment horizontal="left" vertical="center" wrapText="1"/>
    </xf>
    <xf numFmtId="168" fontId="12" fillId="5" borderId="14" xfId="5" applyNumberFormat="1" applyFont="1" applyFill="1" applyBorder="1" applyAlignment="1">
      <alignment horizontal="left" vertical="center" wrapText="1"/>
    </xf>
    <xf numFmtId="166" fontId="12" fillId="5" borderId="15" xfId="5" applyFont="1" applyFill="1" applyBorder="1" applyAlignment="1">
      <alignment horizontal="left" vertical="center" wrapText="1"/>
    </xf>
    <xf numFmtId="0" fontId="11" fillId="0" borderId="6" xfId="11" applyNumberFormat="1" applyFont="1" applyBorder="1" applyAlignment="1">
      <alignment horizontal="left" vertical="center"/>
    </xf>
    <xf numFmtId="167" fontId="11" fillId="0" borderId="6" xfId="4" applyNumberFormat="1" applyFont="1" applyFill="1" applyBorder="1" applyAlignment="1">
      <alignment horizontal="left" vertical="center" wrapText="1"/>
    </xf>
    <xf numFmtId="168" fontId="11" fillId="8" borderId="6" xfId="11" applyNumberFormat="1" applyFont="1" applyFill="1" applyBorder="1" applyAlignment="1">
      <alignment horizontal="left" vertical="center" wrapText="1"/>
    </xf>
    <xf numFmtId="166" fontId="15" fillId="0" borderId="6" xfId="10" applyFont="1" applyBorder="1" applyAlignment="1">
      <alignment vertical="center" wrapText="1"/>
    </xf>
    <xf numFmtId="49" fontId="16" fillId="7" borderId="12" xfId="7" applyNumberFormat="1" applyFont="1" applyFill="1" applyBorder="1" applyAlignment="1">
      <alignment horizontal="left" vertical="center"/>
    </xf>
    <xf numFmtId="168" fontId="16" fillId="7" borderId="6" xfId="8" applyFont="1" applyFill="1" applyBorder="1" applyAlignment="1">
      <alignment horizontal="left" vertical="center"/>
    </xf>
    <xf numFmtId="167" fontId="16" fillId="7" borderId="6" xfId="4" applyNumberFormat="1" applyFont="1" applyFill="1" applyBorder="1" applyAlignment="1">
      <alignment horizontal="center" vertical="center"/>
    </xf>
    <xf numFmtId="167" fontId="16" fillId="7" borderId="6" xfId="4" applyNumberFormat="1" applyFont="1" applyFill="1" applyBorder="1" applyAlignment="1">
      <alignment horizontal="left" vertical="center"/>
    </xf>
    <xf numFmtId="167" fontId="16" fillId="7" borderId="6" xfId="4" applyNumberFormat="1" applyFont="1" applyFill="1" applyBorder="1" applyAlignment="1">
      <alignment horizontal="left" vertical="center" wrapText="1"/>
    </xf>
    <xf numFmtId="168" fontId="16" fillId="7" borderId="6" xfId="8" applyFont="1" applyFill="1" applyBorder="1">
      <alignment vertical="center"/>
    </xf>
    <xf numFmtId="168" fontId="16" fillId="7" borderId="6" xfId="9" applyFont="1" applyFill="1" applyBorder="1" applyAlignment="1">
      <alignment horizontal="left" vertical="center" wrapText="1"/>
    </xf>
    <xf numFmtId="49" fontId="16" fillId="7" borderId="5" xfId="7" applyNumberFormat="1" applyFont="1" applyFill="1" applyBorder="1" applyAlignment="1">
      <alignment horizontal="left" vertical="center" wrapText="1"/>
    </xf>
    <xf numFmtId="168" fontId="11" fillId="0" borderId="6" xfId="11" applyNumberFormat="1" applyFont="1" applyBorder="1" applyAlignment="1">
      <alignment horizontal="left" vertical="center" wrapText="1"/>
    </xf>
    <xf numFmtId="166" fontId="15" fillId="0" borderId="5" xfId="11" applyFont="1" applyBorder="1" applyAlignment="1">
      <alignment horizontal="left" vertical="center" wrapText="1"/>
    </xf>
    <xf numFmtId="166" fontId="15" fillId="0" borderId="6" xfId="11" applyFont="1" applyFill="1" applyBorder="1" applyAlignment="1">
      <alignment horizontal="left" vertical="center" wrapText="1"/>
    </xf>
    <xf numFmtId="167" fontId="13" fillId="8" borderId="6" xfId="4" applyNumberFormat="1" applyFont="1" applyFill="1" applyBorder="1" applyAlignment="1">
      <alignment horizontal="left" vertical="center" wrapText="1"/>
    </xf>
    <xf numFmtId="166" fontId="13" fillId="0" borderId="6" xfId="10" applyFont="1" applyBorder="1">
      <alignment vertical="center"/>
    </xf>
    <xf numFmtId="168" fontId="13" fillId="0" borderId="6" xfId="11" applyNumberFormat="1" applyFont="1" applyBorder="1" applyAlignment="1">
      <alignment horizontal="left" vertical="center" wrapText="1"/>
    </xf>
    <xf numFmtId="49" fontId="16" fillId="7" borderId="5" xfId="7" applyNumberFormat="1" applyFont="1" applyFill="1" applyBorder="1" applyAlignment="1">
      <alignment horizontal="left" vertical="center"/>
    </xf>
    <xf numFmtId="166" fontId="11" fillId="0" borderId="0" xfId="3" applyFont="1" applyFill="1" applyAlignment="1">
      <alignment horizontal="left" vertical="center"/>
    </xf>
    <xf numFmtId="167" fontId="13" fillId="0" borderId="6" xfId="4" applyNumberFormat="1" applyFont="1" applyFill="1" applyBorder="1" applyAlignment="1">
      <alignment vertical="center" wrapText="1"/>
    </xf>
    <xf numFmtId="166" fontId="13" fillId="0" borderId="6" xfId="10" applyFont="1" applyFill="1" applyBorder="1">
      <alignment vertical="center"/>
    </xf>
    <xf numFmtId="166" fontId="15" fillId="0" borderId="6" xfId="11" applyFont="1" applyBorder="1" applyAlignment="1">
      <alignment horizontal="left" vertical="center" wrapText="1"/>
    </xf>
    <xf numFmtId="167" fontId="16" fillId="5" borderId="6" xfId="4" applyNumberFormat="1" applyFont="1" applyFill="1" applyBorder="1" applyAlignment="1">
      <alignment horizontal="left" vertical="center"/>
    </xf>
    <xf numFmtId="167" fontId="16" fillId="5" borderId="6" xfId="4" applyNumberFormat="1" applyFont="1" applyFill="1" applyBorder="1" applyAlignment="1">
      <alignment horizontal="left" vertical="center" wrapText="1"/>
    </xf>
    <xf numFmtId="168" fontId="16" fillId="5" borderId="6" xfId="6" applyFont="1" applyFill="1" applyBorder="1" applyAlignment="1">
      <alignment vertical="center" wrapText="1"/>
    </xf>
    <xf numFmtId="168" fontId="16" fillId="5" borderId="6" xfId="6" applyFont="1" applyFill="1" applyBorder="1" applyAlignment="1">
      <alignment horizontal="left" vertical="center" wrapText="1"/>
    </xf>
    <xf numFmtId="166" fontId="14" fillId="0" borderId="6" xfId="11" applyFont="1" applyBorder="1" applyAlignment="1">
      <alignment horizontal="left" vertical="center" wrapText="1"/>
    </xf>
    <xf numFmtId="166" fontId="14" fillId="0" borderId="5" xfId="11" applyFont="1" applyBorder="1" applyAlignment="1">
      <alignment horizontal="left" vertical="center" wrapText="1"/>
    </xf>
    <xf numFmtId="49" fontId="13" fillId="0" borderId="6" xfId="3" applyNumberFormat="1" applyFont="1" applyBorder="1" applyAlignment="1">
      <alignment horizontal="left" vertical="center"/>
    </xf>
    <xf numFmtId="169" fontId="13" fillId="0" borderId="6" xfId="12" applyFont="1" applyBorder="1" applyAlignment="1">
      <alignment horizontal="left" vertical="center" wrapText="1"/>
    </xf>
    <xf numFmtId="166" fontId="13" fillId="0" borderId="6" xfId="4" applyNumberFormat="1" applyFont="1" applyFill="1" applyBorder="1" applyAlignment="1">
      <alignment horizontal="center" vertical="center" wrapText="1"/>
    </xf>
    <xf numFmtId="166" fontId="11" fillId="0" borderId="6" xfId="11" applyFont="1" applyBorder="1" applyAlignment="1">
      <alignment horizontal="left" vertical="center" wrapText="1"/>
    </xf>
    <xf numFmtId="49" fontId="11" fillId="0" borderId="6" xfId="3" applyNumberFormat="1" applyFont="1" applyBorder="1" applyAlignment="1">
      <alignment horizontal="left" vertical="center"/>
    </xf>
    <xf numFmtId="169" fontId="11" fillId="0" borderId="6" xfId="12" applyFont="1" applyBorder="1" applyAlignment="1">
      <alignment horizontal="left" vertical="center" wrapText="1"/>
    </xf>
    <xf numFmtId="166" fontId="11" fillId="0" borderId="6" xfId="4" applyNumberFormat="1" applyFont="1" applyFill="1" applyBorder="1" applyAlignment="1">
      <alignment horizontal="center" vertical="center" wrapText="1"/>
    </xf>
    <xf numFmtId="166" fontId="11" fillId="0" borderId="6" xfId="10" applyFont="1" applyFill="1" applyBorder="1" applyAlignment="1">
      <alignment horizontal="left" vertical="center"/>
    </xf>
    <xf numFmtId="49" fontId="12" fillId="6" borderId="16" xfId="0" applyNumberFormat="1" applyFont="1" applyFill="1" applyBorder="1" applyAlignment="1">
      <alignment horizontal="left" vertical="center"/>
    </xf>
    <xf numFmtId="0" fontId="12" fillId="6" borderId="16" xfId="0" applyFont="1" applyFill="1" applyBorder="1" applyAlignment="1">
      <alignment horizontal="left" vertical="center"/>
    </xf>
    <xf numFmtId="167" fontId="12" fillId="6" borderId="16" xfId="4" applyNumberFormat="1" applyFont="1" applyFill="1" applyBorder="1" applyAlignment="1">
      <alignment horizontal="center" vertical="center"/>
    </xf>
    <xf numFmtId="167" fontId="12" fillId="6" borderId="16" xfId="4" applyNumberFormat="1" applyFont="1" applyFill="1" applyBorder="1" applyAlignment="1">
      <alignment horizontal="left" vertical="center"/>
    </xf>
    <xf numFmtId="166" fontId="12" fillId="6" borderId="16" xfId="0" applyNumberFormat="1" applyFont="1" applyFill="1" applyBorder="1" applyAlignment="1">
      <alignment horizontal="left" vertical="center"/>
    </xf>
    <xf numFmtId="49" fontId="12" fillId="0" borderId="3" xfId="0" applyNumberFormat="1" applyFont="1" applyBorder="1" applyAlignment="1">
      <alignment horizontal="left" vertical="center"/>
    </xf>
    <xf numFmtId="0" fontId="12" fillId="0" borderId="4" xfId="0" applyFont="1" applyBorder="1" applyAlignment="1">
      <alignment horizontal="left" vertical="center"/>
    </xf>
    <xf numFmtId="167" fontId="12" fillId="0" borderId="4" xfId="4" applyNumberFormat="1" applyFont="1" applyFill="1" applyBorder="1" applyAlignment="1">
      <alignment horizontal="center" vertical="center"/>
    </xf>
    <xf numFmtId="167" fontId="12" fillId="0" borderId="4" xfId="4" applyNumberFormat="1" applyFont="1" applyFill="1" applyBorder="1" applyAlignment="1">
      <alignment horizontal="left" vertical="center"/>
    </xf>
    <xf numFmtId="166" fontId="12" fillId="0" borderId="4" xfId="0" applyNumberFormat="1" applyFont="1" applyBorder="1" applyAlignment="1">
      <alignment horizontal="left" vertical="center"/>
    </xf>
    <xf numFmtId="166" fontId="12" fillId="0" borderId="5" xfId="0" applyNumberFormat="1" applyFont="1" applyBorder="1" applyAlignment="1">
      <alignment horizontal="left" vertical="center"/>
    </xf>
    <xf numFmtId="166" fontId="11" fillId="0" borderId="5" xfId="11" applyFont="1" applyBorder="1" applyAlignment="1">
      <alignment horizontal="left" vertical="center" wrapText="1"/>
    </xf>
    <xf numFmtId="49" fontId="12" fillId="6" borderId="17" xfId="0" applyNumberFormat="1" applyFont="1" applyFill="1" applyBorder="1" applyAlignment="1">
      <alignment horizontal="left" vertical="center"/>
    </xf>
    <xf numFmtId="0" fontId="12" fillId="6" borderId="17" xfId="0" applyFont="1" applyFill="1" applyBorder="1" applyAlignment="1">
      <alignment horizontal="left" vertical="center"/>
    </xf>
    <xf numFmtId="167" fontId="12" fillId="6" borderId="17" xfId="4" applyNumberFormat="1" applyFont="1" applyFill="1" applyBorder="1" applyAlignment="1">
      <alignment horizontal="center" vertical="center"/>
    </xf>
    <xf numFmtId="167" fontId="12" fillId="6" borderId="17" xfId="4" applyNumberFormat="1" applyFont="1" applyFill="1" applyBorder="1" applyAlignment="1">
      <alignment horizontal="left" vertical="center"/>
    </xf>
    <xf numFmtId="166" fontId="12" fillId="6" borderId="17" xfId="0" applyNumberFormat="1" applyFont="1" applyFill="1" applyBorder="1" applyAlignment="1">
      <alignment horizontal="left" vertical="center"/>
    </xf>
    <xf numFmtId="168" fontId="12" fillId="6" borderId="17" xfId="0" applyNumberFormat="1" applyFont="1" applyFill="1" applyBorder="1" applyAlignment="1">
      <alignment horizontal="left" vertical="center"/>
    </xf>
    <xf numFmtId="0" fontId="13" fillId="0" borderId="6" xfId="11" applyNumberFormat="1" applyFont="1" applyBorder="1" applyAlignment="1">
      <alignment horizontal="left" vertical="center"/>
    </xf>
    <xf numFmtId="170" fontId="13" fillId="0" borderId="6" xfId="4" applyNumberFormat="1" applyFont="1" applyFill="1" applyBorder="1" applyAlignment="1">
      <alignment horizontal="right" vertical="center" wrapText="1"/>
    </xf>
    <xf numFmtId="166" fontId="13" fillId="0" borderId="6" xfId="11" applyFont="1" applyBorder="1" applyAlignment="1">
      <alignment horizontal="left" vertical="center" wrapText="1"/>
    </xf>
  </cellXfs>
  <cellStyles count="13">
    <cellStyle name="常规" xfId="0" builtinId="0"/>
    <cellStyle name="Normal 3 7" xfId="1"/>
    <cellStyle name="超链接" xfId="2"/>
    <cellStyle name="Normal 2" xfId="3"/>
    <cellStyle name="千位分隔" xfId="4" builtinId="3"/>
    <cellStyle name="Normal 2 2" xfId="5"/>
    <cellStyle name="Normal 2 2 2 3" xfId="6"/>
    <cellStyle name="常规 5 2 2 3" xfId="7"/>
    <cellStyle name="样式 1 2 2 2" xfId="8"/>
    <cellStyle name="Normal 2 2 3 2" xfId="9"/>
    <cellStyle name="Normal 3" xfId="10"/>
    <cellStyle name="Normal_mck_ceocircle_20060228 2" xfId="11"/>
    <cellStyle name="样式 1 2 2 2 2 2" xfId="12"/>
  </cellStyles>
  <dxfs count="0"/>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www.wps.cn/officeDocument/2020/cellImage" Target="cellimages.xml"/><Relationship Id="rId4" Type="http://schemas.openxmlformats.org/officeDocument/2006/relationships/sharedStrings" Target="sharedStrings.xml"/><Relationship Id="rId5" Type="http://schemas.openxmlformats.org/officeDocument/2006/relationships/styles" Target="styles.xml"/><Relationship Id="rId6"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lisitian@cct.cn" TargetMode="External"/></Relationships>
</file>

<file path=xl/worksheets/sheet1.xml><?xml version="1.0" encoding="utf-8"?>
<worksheet xmlns:r="http://schemas.openxmlformats.org/officeDocument/2006/relationships" xmlns="http://schemas.openxmlformats.org/spreadsheetml/2006/main">
  <sheetPr>
    <pageSetUpPr fitToPage="1"/>
  </sheetPr>
  <dimension ref="A1:Q52"/>
  <sheetViews>
    <sheetView tabSelected="1" workbookViewId="0" topLeftCell="G1" zoomScale="70">
      <selection activeCell="K17" sqref="K17:M17"/>
    </sheetView>
  </sheetViews>
  <sheetFormatPr defaultRowHeight="14.0" defaultColWidth="11"/>
  <cols>
    <col min="1" max="3" customWidth="1" width="10.722656" style="1"/>
    <col min="4" max="9" customWidth="1" width="10.5078125" style="1"/>
    <col min="10" max="10" customWidth="1" width="5.9296875" style="2"/>
    <col min="11" max="13" customWidth="1" width="14.160156" style="1"/>
    <col min="14" max="16384" customWidth="0" width="11.550781" style="1"/>
  </cols>
  <sheetData>
    <row r="1" spans="8:8" s="1" ht="14.95" customFormat="1">
      <c r="A1" s="3"/>
      <c r="B1" s="3"/>
      <c r="C1" s="3"/>
      <c r="D1" s="3"/>
      <c r="E1" s="3"/>
      <c r="F1" s="3"/>
      <c r="G1" s="3"/>
      <c r="H1" s="3"/>
      <c r="I1" s="3"/>
      <c r="J1" s="4"/>
      <c r="K1" s="3"/>
      <c r="L1" s="3"/>
      <c r="M1" s="3"/>
    </row>
    <row r="2" spans="8:8" s="1" ht="51.0" customFormat="1" customHeight="1">
      <c r="A2" s="5"/>
      <c r="B2" s="6"/>
      <c r="C2" s="6"/>
      <c r="D2" s="6"/>
      <c r="E2" s="6"/>
      <c r="F2" s="6"/>
      <c r="G2" s="6"/>
      <c r="H2" s="6"/>
      <c r="I2" s="6"/>
      <c r="J2" s="7"/>
      <c r="K2" s="6"/>
      <c r="L2" s="6"/>
      <c r="M2" s="8"/>
    </row>
    <row r="3" spans="8:8" s="1" ht="16.0" customFormat="1" customHeight="1">
      <c r="A3" s="9" t="s">
        <v>0</v>
      </c>
      <c r="B3" s="10"/>
      <c r="C3" s="10"/>
      <c r="D3" s="10"/>
      <c r="E3" s="10"/>
      <c r="F3" s="10"/>
      <c r="G3" s="10"/>
      <c r="H3" s="10"/>
      <c r="I3" s="11"/>
      <c r="J3" s="12"/>
      <c r="K3" s="13" t="s">
        <v>1</v>
      </c>
      <c r="L3" s="14"/>
      <c r="M3" s="14"/>
    </row>
    <row r="4" spans="8:8" s="1" ht="16.0" customFormat="1" customHeight="1">
      <c r="A4" s="9" t="s">
        <v>2</v>
      </c>
      <c r="B4" s="10"/>
      <c r="C4" s="10"/>
      <c r="D4" s="10"/>
      <c r="E4" s="10"/>
      <c r="F4" s="10"/>
      <c r="G4" s="10"/>
      <c r="H4" s="10"/>
      <c r="I4" s="11"/>
      <c r="J4" s="15"/>
      <c r="K4" s="16">
        <v>44855.0</v>
      </c>
      <c r="L4" s="17"/>
      <c r="M4" s="18"/>
    </row>
    <row r="5" spans="8:8" s="1" ht="16.0" customFormat="1" customHeight="1">
      <c r="A5" s="5" t="s">
        <v>3</v>
      </c>
      <c r="B5" s="6"/>
      <c r="C5" s="6"/>
      <c r="D5" s="6"/>
      <c r="E5" s="6"/>
      <c r="F5" s="6"/>
      <c r="G5" s="6"/>
      <c r="H5" s="6"/>
      <c r="I5" s="6"/>
      <c r="J5" s="7"/>
      <c r="K5" s="19"/>
      <c r="L5" s="19"/>
      <c r="M5" s="19"/>
    </row>
    <row r="6" spans="8:8" s="1" ht="16.0" customFormat="1" customHeight="1">
      <c r="A6" s="20" t="s">
        <v>4</v>
      </c>
      <c r="B6" s="21"/>
      <c r="C6" s="21"/>
      <c r="D6" s="21"/>
      <c r="E6" s="21"/>
      <c r="F6" s="21"/>
      <c r="G6" s="21"/>
      <c r="H6" s="21"/>
      <c r="I6" s="21"/>
      <c r="J6" s="22"/>
      <c r="K6" s="23"/>
      <c r="L6" s="23"/>
      <c r="M6" s="24"/>
    </row>
    <row r="7" spans="8:8" s="1" ht="16.0" customFormat="1" customHeight="1">
      <c r="A7" s="25"/>
      <c r="B7" s="6" t="s">
        <v>5</v>
      </c>
      <c r="C7" s="6"/>
      <c r="D7" s="6"/>
      <c r="E7" s="6"/>
      <c r="F7" s="6"/>
      <c r="G7" s="6"/>
      <c r="H7" s="6"/>
      <c r="I7" s="8"/>
      <c r="J7" s="26"/>
      <c r="K7" s="27" t="s">
        <v>6</v>
      </c>
      <c r="L7" s="28"/>
      <c r="M7" s="28"/>
    </row>
    <row r="8" spans="8:8" s="1" ht="16.0" customFormat="1" customHeight="1">
      <c r="A8" s="25"/>
      <c r="B8" s="6" t="s">
        <v>7</v>
      </c>
      <c r="C8" s="6"/>
      <c r="D8" s="6" t="s">
        <v>8</v>
      </c>
      <c r="E8" s="6"/>
      <c r="F8" s="6"/>
      <c r="G8" s="6"/>
      <c r="H8" s="6"/>
      <c r="I8" s="6"/>
      <c r="J8" s="7"/>
      <c r="K8" s="28" t="s">
        <v>9</v>
      </c>
      <c r="L8" s="28"/>
      <c r="M8" s="28"/>
    </row>
    <row r="9" spans="8:8" s="1" ht="16.0" customFormat="1" customHeight="1">
      <c r="A9" s="25"/>
      <c r="B9" s="6"/>
      <c r="C9" s="6"/>
      <c r="D9" s="6" t="s">
        <v>10</v>
      </c>
      <c r="E9" s="6"/>
      <c r="F9" s="6"/>
      <c r="G9" s="6"/>
      <c r="H9" s="6"/>
      <c r="I9" s="6"/>
      <c r="J9" s="7"/>
      <c r="K9" s="28" t="s">
        <v>11</v>
      </c>
      <c r="L9" s="28"/>
      <c r="M9" s="28"/>
    </row>
    <row r="10" spans="8:8" s="1" ht="16.0" customFormat="1" customHeight="1">
      <c r="A10" s="25"/>
      <c r="B10" s="6"/>
      <c r="C10" s="6"/>
      <c r="D10" s="6" t="s">
        <v>12</v>
      </c>
      <c r="E10" s="6"/>
      <c r="F10" s="6"/>
      <c r="G10" s="6"/>
      <c r="H10" s="6"/>
      <c r="I10" s="6"/>
      <c r="J10" s="7"/>
      <c r="K10" s="28" t="s">
        <v>13</v>
      </c>
      <c r="L10" s="28"/>
      <c r="M10" s="28"/>
    </row>
    <row r="11" spans="8:8" s="1" ht="16.0" customFormat="1" customHeight="1">
      <c r="A11" s="25"/>
      <c r="B11" s="6"/>
      <c r="C11" s="6"/>
      <c r="D11" s="6" t="s">
        <v>14</v>
      </c>
      <c r="E11" s="6"/>
      <c r="F11" s="6"/>
      <c r="G11" s="6"/>
      <c r="H11" s="6"/>
      <c r="I11" s="6"/>
      <c r="J11" s="7"/>
      <c r="K11" s="28">
        <v>1.5614419726E10</v>
      </c>
      <c r="L11" s="28"/>
      <c r="M11" s="28"/>
    </row>
    <row r="12" spans="8:8" s="1" ht="16.0" customFormat="1" customHeight="1">
      <c r="A12" s="25"/>
      <c r="B12" s="6"/>
      <c r="C12" s="6"/>
      <c r="D12" s="6" t="s">
        <v>15</v>
      </c>
      <c r="E12" s="6"/>
      <c r="F12" s="6"/>
      <c r="G12" s="6"/>
      <c r="H12" s="6"/>
      <c r="I12" s="6"/>
      <c r="J12" s="7"/>
      <c r="K12" s="28"/>
      <c r="L12" s="28"/>
      <c r="M12" s="28"/>
    </row>
    <row r="13" spans="8:8" s="1" ht="16.0" customFormat="1" customHeight="1">
      <c r="A13" s="29"/>
      <c r="B13" s="30"/>
      <c r="C13" s="30"/>
      <c r="D13" s="30" t="s">
        <v>16</v>
      </c>
      <c r="E13" s="30"/>
      <c r="F13" s="30"/>
      <c r="G13" s="30"/>
      <c r="H13" s="30"/>
      <c r="I13" s="30"/>
      <c r="J13" s="31"/>
      <c r="K13" s="32" t="s">
        <v>17</v>
      </c>
      <c r="L13" s="28"/>
      <c r="M13" s="28"/>
    </row>
    <row r="14" spans="8:8" s="1" ht="16.0" customFormat="1" customHeight="1">
      <c r="A14" s="20" t="s">
        <v>18</v>
      </c>
      <c r="B14" s="21"/>
      <c r="C14" s="21"/>
      <c r="D14" s="21"/>
      <c r="E14" s="21"/>
      <c r="F14" s="21"/>
      <c r="G14" s="21"/>
      <c r="H14" s="21"/>
      <c r="I14" s="21"/>
      <c r="J14" s="22"/>
      <c r="K14" s="23"/>
      <c r="L14" s="23"/>
      <c r="M14" s="24"/>
    </row>
    <row r="15" spans="8:8" s="1" ht="16.0" customFormat="1" customHeight="1">
      <c r="A15" s="33" t="s">
        <v>19</v>
      </c>
      <c r="B15" s="6"/>
      <c r="C15" s="6"/>
      <c r="D15" s="34" t="s">
        <v>20</v>
      </c>
      <c r="E15" s="35"/>
      <c r="F15" s="35"/>
      <c r="G15" s="35"/>
      <c r="H15" s="35"/>
      <c r="I15" s="36"/>
      <c r="J15" s="37"/>
      <c r="K15" s="38">
        <f>Detail!H2</f>
        <v>174600.0</v>
      </c>
      <c r="L15" s="39"/>
      <c r="M15" s="40"/>
    </row>
    <row r="16" spans="8:8" s="1" ht="16.0" customFormat="1" customHeight="1">
      <c r="A16" s="25"/>
      <c r="B16" s="6"/>
      <c r="C16" s="6"/>
      <c r="D16" s="41" t="s">
        <v>21</v>
      </c>
      <c r="E16" s="42"/>
      <c r="F16" s="42"/>
      <c r="G16" s="42"/>
      <c r="H16" s="42"/>
      <c r="I16" s="43"/>
      <c r="J16" s="44">
        <v>0.06</v>
      </c>
      <c r="K16" s="45">
        <f>K15*6%</f>
        <v>10476.0</v>
      </c>
      <c r="L16" s="46"/>
      <c r="M16" s="47"/>
    </row>
    <row r="17" spans="8:8" s="1" ht="16.0" customFormat="1" customHeight="1">
      <c r="A17" s="29"/>
      <c r="B17" s="31"/>
      <c r="C17" s="30"/>
      <c r="D17" s="41" t="s">
        <v>22</v>
      </c>
      <c r="E17" s="42"/>
      <c r="F17" s="42"/>
      <c r="G17" s="42"/>
      <c r="H17" s="42"/>
      <c r="I17" s="43"/>
      <c r="J17" s="12"/>
      <c r="K17" s="48">
        <f>K15+K16</f>
        <v>185076.0</v>
      </c>
      <c r="L17" s="49"/>
      <c r="M17" s="50"/>
    </row>
    <row r="18" spans="8:8" s="1" ht="14.95" customFormat="1">
      <c r="A18" s="6"/>
      <c r="B18" s="6"/>
      <c r="C18" s="6"/>
      <c r="D18" s="6"/>
      <c r="E18" s="6"/>
      <c r="F18" s="6"/>
      <c r="G18" s="6"/>
      <c r="H18" s="6"/>
      <c r="I18" s="6"/>
      <c r="J18" s="7"/>
      <c r="K18" s="51"/>
      <c r="L18" s="7"/>
      <c r="M18" s="7"/>
    </row>
    <row r="19" spans="8:8" s="1" ht="15.45" customFormat="1">
      <c r="A19" s="52" t="s">
        <v>23</v>
      </c>
      <c r="B19" s="53"/>
      <c r="C19" s="53"/>
      <c r="D19" s="53"/>
      <c r="E19" s="53"/>
      <c r="F19" s="53"/>
      <c r="G19" s="53"/>
      <c r="H19" s="53"/>
      <c r="I19" s="53"/>
      <c r="J19" s="54"/>
      <c r="K19" s="53"/>
      <c r="L19" s="53"/>
      <c r="M19" s="53"/>
    </row>
    <row r="20" spans="8:8" s="1" ht="14.95" customFormat="1">
      <c r="A20" s="55" t="s">
        <v>24</v>
      </c>
      <c r="B20" s="56"/>
      <c r="C20" s="56"/>
      <c r="D20" s="56"/>
      <c r="E20" s="56"/>
      <c r="F20" s="56"/>
      <c r="G20" s="56"/>
      <c r="H20" s="56"/>
      <c r="I20" s="56"/>
      <c r="J20" s="57"/>
      <c r="K20" s="56"/>
      <c r="L20" s="56"/>
      <c r="M20" s="56"/>
    </row>
    <row r="21" spans="8:8" s="1" ht="14.95" customFormat="1">
      <c r="A21" s="55" t="s">
        <v>25</v>
      </c>
      <c r="B21" s="55"/>
      <c r="C21" s="55"/>
      <c r="D21" s="55"/>
      <c r="E21" s="55"/>
      <c r="F21" s="55"/>
      <c r="G21" s="55"/>
      <c r="H21" s="55"/>
      <c r="I21" s="55"/>
      <c r="J21" s="58"/>
      <c r="K21" s="55"/>
      <c r="L21" s="55"/>
      <c r="M21" s="55"/>
    </row>
    <row r="22" spans="8:8" s="1" ht="14.95" customFormat="1">
      <c r="A22" s="55" t="s">
        <v>26</v>
      </c>
      <c r="B22" s="55"/>
      <c r="C22" s="55"/>
      <c r="D22" s="55"/>
      <c r="E22" s="55"/>
      <c r="F22" s="55"/>
      <c r="G22" s="55"/>
      <c r="H22" s="55"/>
      <c r="I22" s="55"/>
      <c r="J22" s="58"/>
      <c r="K22" s="55"/>
      <c r="L22" s="55"/>
      <c r="M22" s="55"/>
    </row>
    <row r="23" spans="8:8" s="1" ht="14.95" customFormat="1">
      <c r="A23" s="55" t="s">
        <v>27</v>
      </c>
      <c r="B23" s="55"/>
      <c r="C23" s="55"/>
      <c r="D23" s="55"/>
      <c r="E23" s="55"/>
      <c r="F23" s="55"/>
      <c r="G23" s="55"/>
      <c r="H23" s="55"/>
      <c r="I23" s="55"/>
      <c r="J23" s="58"/>
      <c r="K23" s="55"/>
      <c r="L23" s="55"/>
      <c r="M23" s="55"/>
    </row>
    <row r="24" spans="8:8" s="1" ht="14.95" customFormat="1">
      <c r="A24" s="55" t="s">
        <v>28</v>
      </c>
      <c r="B24" s="56"/>
      <c r="C24" s="56"/>
      <c r="D24" s="56"/>
      <c r="E24" s="56"/>
      <c r="F24" s="56"/>
      <c r="G24" s="56"/>
      <c r="H24" s="56"/>
      <c r="I24" s="56"/>
      <c r="J24" s="57"/>
      <c r="K24" s="56"/>
      <c r="L24" s="56"/>
      <c r="M24" s="56"/>
    </row>
    <row r="25" spans="8:8" s="1" ht="14.95" customFormat="1">
      <c r="A25" s="59"/>
      <c r="B25" s="59"/>
      <c r="C25" s="59"/>
      <c r="D25" s="59"/>
      <c r="E25" s="59"/>
      <c r="F25" s="59"/>
      <c r="G25" s="59"/>
      <c r="H25" s="59"/>
      <c r="I25" s="59"/>
      <c r="J25" s="4"/>
      <c r="K25" s="59"/>
      <c r="L25" s="59"/>
      <c r="M25" s="59"/>
    </row>
    <row r="26" spans="8:8" s="1" ht="14.95" customFormat="1">
      <c r="A26" s="59"/>
      <c r="B26" s="59"/>
      <c r="C26" s="59"/>
      <c r="D26" s="59"/>
      <c r="E26" s="59"/>
      <c r="F26" s="59"/>
      <c r="G26" s="59"/>
      <c r="H26" s="59"/>
      <c r="I26" s="59"/>
      <c r="J26" s="4"/>
      <c r="K26" s="59"/>
      <c r="L26" s="59"/>
      <c r="M26" s="59"/>
    </row>
    <row r="27" spans="8:8" s="1" ht="14.95" customFormat="1">
      <c r="A27" s="59" t="s">
        <v>29</v>
      </c>
      <c r="B27" s="59"/>
      <c r="C27" s="59"/>
      <c r="D27" s="59"/>
      <c r="E27" s="59"/>
      <c r="F27" s="59" t="s">
        <v>30</v>
      </c>
      <c r="G27" s="59" t="s">
        <v>31</v>
      </c>
      <c r="H27" s="59"/>
      <c r="I27" s="59"/>
      <c r="J27" s="4"/>
      <c r="K27" s="59"/>
      <c r="L27" s="59"/>
      <c r="M27" s="59"/>
    </row>
    <row r="28" spans="8:8" s="1" ht="14.95" customFormat="1">
      <c r="A28" s="59"/>
      <c r="B28" s="59"/>
      <c r="C28" s="59"/>
      <c r="D28" s="59"/>
      <c r="E28" s="59"/>
      <c r="F28" s="59"/>
      <c r="G28" s="59"/>
      <c r="H28" s="59"/>
      <c r="I28" s="59"/>
      <c r="J28" s="4"/>
      <c r="K28" s="59"/>
      <c r="L28" s="59"/>
      <c r="M28" s="59"/>
    </row>
    <row r="29" spans="8:8" s="1" ht="14.95" customFormat="1">
      <c r="A29" s="59"/>
      <c r="B29" s="59"/>
      <c r="C29" s="59"/>
      <c r="D29" s="59"/>
      <c r="E29" s="59"/>
      <c r="F29" s="59"/>
      <c r="G29" s="59"/>
      <c r="H29" s="59"/>
      <c r="I29" s="59"/>
      <c r="J29" s="4"/>
      <c r="K29" s="59"/>
      <c r="L29" s="59"/>
      <c r="M29" s="59"/>
    </row>
    <row r="30" spans="8:8" s="1" ht="15.45" customFormat="1">
      <c r="A30" s="60" t="s">
        <v>32</v>
      </c>
      <c r="B30" s="59"/>
      <c r="C30" s="59"/>
      <c r="D30" s="59"/>
      <c r="E30" s="59"/>
      <c r="F30" s="59"/>
      <c r="G30" s="59"/>
      <c r="H30" s="59"/>
      <c r="I30" s="59"/>
      <c r="J30" s="4"/>
      <c r="K30" s="59"/>
      <c r="L30" s="59"/>
      <c r="M30" s="59"/>
    </row>
    <row r="31" spans="8:8" s="1" ht="14.95" customFormat="1">
      <c r="A31" s="3">
        <v>1.0</v>
      </c>
      <c r="B31" s="59" t="s">
        <v>33</v>
      </c>
      <c r="C31" s="59"/>
      <c r="D31" s="59"/>
      <c r="E31" s="59"/>
      <c r="F31" s="59"/>
      <c r="G31" s="59"/>
      <c r="H31" s="59"/>
      <c r="I31" s="59"/>
      <c r="J31" s="4"/>
      <c r="K31" s="59"/>
      <c r="L31" s="59"/>
      <c r="M31" s="59"/>
    </row>
    <row r="32" spans="8:8" s="1" ht="14.95" customFormat="1">
      <c r="A32" s="3"/>
      <c r="B32" s="59" t="s">
        <v>34</v>
      </c>
      <c r="C32" s="59"/>
      <c r="D32" s="59"/>
      <c r="E32" s="59"/>
      <c r="F32" s="59"/>
      <c r="G32" s="59"/>
      <c r="H32" s="59"/>
      <c r="I32" s="59"/>
      <c r="J32" s="4"/>
      <c r="K32" s="59"/>
      <c r="L32" s="59"/>
      <c r="M32" s="59"/>
    </row>
    <row r="33" spans="8:8" s="1" ht="14.95" customFormat="1">
      <c r="A33" s="3"/>
      <c r="B33" s="59" t="s">
        <v>35</v>
      </c>
      <c r="C33" s="59"/>
      <c r="D33" s="59"/>
      <c r="E33" s="59"/>
      <c r="F33" s="59"/>
      <c r="G33" s="59"/>
      <c r="H33" s="59"/>
      <c r="I33" s="59"/>
      <c r="J33" s="4"/>
      <c r="K33" s="59"/>
      <c r="L33" s="59"/>
      <c r="M33" s="59"/>
    </row>
    <row r="34" spans="8:8" s="1" ht="14.95" customFormat="1">
      <c r="A34" s="3">
        <v>2.0</v>
      </c>
      <c r="B34" s="61" t="s">
        <v>36</v>
      </c>
      <c r="C34" s="61"/>
      <c r="D34" s="61"/>
      <c r="E34" s="61"/>
      <c r="F34" s="61"/>
      <c r="G34" s="61"/>
      <c r="H34" s="61"/>
      <c r="I34" s="61"/>
      <c r="J34" s="62"/>
      <c r="K34" s="61"/>
      <c r="L34" s="61"/>
      <c r="M34" s="61"/>
    </row>
    <row r="35" spans="8:8" s="1" ht="14.95" customFormat="1">
      <c r="A35" s="59"/>
      <c r="B35" s="59" t="s">
        <v>37</v>
      </c>
      <c r="C35" s="59"/>
      <c r="D35" s="59"/>
      <c r="E35" s="59"/>
      <c r="F35" s="59"/>
      <c r="G35" s="59"/>
      <c r="H35" s="59"/>
      <c r="I35" s="59"/>
      <c r="J35" s="4"/>
      <c r="K35" s="59"/>
      <c r="L35" s="59"/>
      <c r="M35" s="59"/>
    </row>
    <row r="36" spans="8:8" s="1" ht="14.95" customFormat="1">
      <c r="A36" s="3">
        <v>3.0</v>
      </c>
      <c r="B36" s="59" t="s">
        <v>38</v>
      </c>
      <c r="C36" s="59"/>
      <c r="D36" s="59"/>
      <c r="E36" s="59"/>
      <c r="F36" s="59"/>
      <c r="G36" s="59"/>
      <c r="H36" s="59"/>
      <c r="I36" s="59"/>
      <c r="J36" s="4"/>
      <c r="K36" s="59"/>
      <c r="L36" s="59"/>
      <c r="M36" s="59"/>
    </row>
    <row r="37" spans="8:8" s="1" ht="14.95" customFormat="1">
      <c r="A37" s="59"/>
      <c r="B37" s="59" t="s">
        <v>39</v>
      </c>
      <c r="C37" s="59"/>
      <c r="D37" s="59"/>
      <c r="E37" s="59"/>
      <c r="F37" s="59"/>
      <c r="G37" s="59"/>
      <c r="H37" s="59"/>
      <c r="I37" s="59"/>
      <c r="J37" s="4"/>
      <c r="K37" s="59"/>
      <c r="L37" s="59"/>
      <c r="M37" s="59"/>
    </row>
    <row r="38" spans="8:8" s="1" ht="14.95" customFormat="1">
      <c r="A38" s="3">
        <v>4.0</v>
      </c>
      <c r="B38" s="59" t="s">
        <v>40</v>
      </c>
      <c r="C38" s="59"/>
      <c r="D38" s="59"/>
      <c r="E38" s="59"/>
      <c r="F38" s="59"/>
      <c r="G38" s="59"/>
      <c r="H38" s="59"/>
      <c r="I38" s="59"/>
      <c r="J38" s="4"/>
      <c r="K38" s="59"/>
      <c r="L38" s="59"/>
      <c r="M38" s="59"/>
    </row>
    <row r="39" spans="8:8" s="1" ht="15.45" customFormat="1">
      <c r="A39" s="60" t="s">
        <v>41</v>
      </c>
      <c r="B39" s="59"/>
      <c r="C39" s="59"/>
      <c r="D39" s="59"/>
      <c r="E39" s="59"/>
      <c r="F39" s="59"/>
      <c r="G39" s="59"/>
      <c r="H39" s="59"/>
      <c r="I39" s="59"/>
      <c r="J39" s="4"/>
      <c r="K39" s="59"/>
      <c r="L39" s="59"/>
      <c r="M39" s="59"/>
    </row>
    <row r="40" spans="8:8" s="1" ht="14.95" customFormat="1">
      <c r="A40" s="3">
        <v>1.0</v>
      </c>
      <c r="B40" s="63" t="s">
        <v>42</v>
      </c>
      <c r="C40" s="63"/>
      <c r="D40" s="63"/>
      <c r="E40" s="63"/>
      <c r="F40" s="63"/>
      <c r="G40" s="63"/>
      <c r="H40" s="63"/>
      <c r="I40" s="63"/>
      <c r="J40" s="64"/>
      <c r="K40" s="63"/>
      <c r="L40" s="63"/>
      <c r="M40" s="63"/>
    </row>
    <row r="41" spans="8:8" s="1" ht="14.95" customFormat="1">
      <c r="A41" s="3"/>
      <c r="B41" s="63" t="s">
        <v>43</v>
      </c>
      <c r="C41" s="63"/>
      <c r="D41" s="63"/>
      <c r="E41" s="63"/>
      <c r="F41" s="63"/>
      <c r="G41" s="63"/>
      <c r="H41" s="63"/>
      <c r="I41" s="63"/>
      <c r="J41" s="64"/>
      <c r="K41" s="63"/>
      <c r="L41" s="63"/>
      <c r="M41" s="63"/>
    </row>
    <row r="42" spans="8:8" s="1" ht="14.95" customFormat="1">
      <c r="A42" s="3">
        <v>2.0</v>
      </c>
      <c r="B42" s="59" t="s">
        <v>44</v>
      </c>
      <c r="C42" s="59"/>
      <c r="D42" s="59"/>
      <c r="E42" s="59"/>
      <c r="F42" s="59"/>
      <c r="G42" s="59"/>
      <c r="H42" s="59"/>
      <c r="I42" s="59"/>
      <c r="J42" s="4"/>
      <c r="K42" s="59"/>
      <c r="L42" s="59"/>
      <c r="M42" s="59"/>
    </row>
    <row r="43" spans="8:8" s="1" ht="14.95" customFormat="1">
      <c r="A43" s="3"/>
      <c r="B43" s="59" t="s">
        <v>45</v>
      </c>
      <c r="C43" s="59"/>
      <c r="D43" s="59"/>
      <c r="E43" s="59"/>
      <c r="F43" s="59"/>
      <c r="G43" s="59"/>
      <c r="H43" s="59"/>
      <c r="I43" s="59"/>
      <c r="J43" s="4"/>
      <c r="K43" s="59"/>
      <c r="L43" s="59"/>
      <c r="M43" s="59"/>
    </row>
    <row r="44" spans="8:8" s="1" ht="14.95" customFormat="1">
      <c r="A44" s="3"/>
      <c r="B44" s="63" t="s">
        <v>46</v>
      </c>
      <c r="C44" s="63"/>
      <c r="D44" s="63"/>
      <c r="E44" s="63"/>
      <c r="F44" s="63"/>
      <c r="G44" s="63"/>
      <c r="H44" s="63"/>
      <c r="I44" s="63"/>
      <c r="J44" s="64"/>
      <c r="K44" s="63"/>
      <c r="L44" s="63"/>
      <c r="M44" s="63"/>
    </row>
    <row r="45" spans="8:8" s="1" ht="14.95" customFormat="1">
      <c r="A45" s="3">
        <v>3.0</v>
      </c>
      <c r="B45" s="59" t="s">
        <v>47</v>
      </c>
      <c r="C45" s="59"/>
      <c r="D45" s="59"/>
      <c r="E45" s="59"/>
      <c r="F45" s="59"/>
      <c r="G45" s="59"/>
      <c r="H45" s="59"/>
      <c r="I45" s="59"/>
      <c r="J45" s="4"/>
      <c r="K45" s="59"/>
      <c r="L45" s="59"/>
      <c r="M45" s="59"/>
    </row>
    <row r="46" spans="8:8" s="1" ht="14.95" customFormat="1">
      <c r="A46" s="59"/>
      <c r="B46" s="59" t="s">
        <v>48</v>
      </c>
      <c r="C46" s="59"/>
      <c r="D46" s="59"/>
      <c r="E46" s="59"/>
      <c r="F46" s="59"/>
      <c r="G46" s="59"/>
      <c r="H46" s="59"/>
      <c r="I46" s="59"/>
      <c r="J46" s="4"/>
      <c r="K46" s="59"/>
      <c r="L46" s="59"/>
      <c r="M46" s="59"/>
    </row>
    <row r="47" spans="8:8" s="1" ht="14.95" customFormat="1">
      <c r="A47" s="3">
        <v>4.0</v>
      </c>
      <c r="B47" s="59" t="s">
        <v>49</v>
      </c>
      <c r="C47" s="59"/>
      <c r="D47" s="59"/>
      <c r="E47" s="59"/>
      <c r="F47" s="59"/>
      <c r="G47" s="59"/>
      <c r="H47" s="59"/>
      <c r="I47" s="59"/>
      <c r="J47" s="4"/>
      <c r="K47" s="59"/>
      <c r="L47" s="59"/>
      <c r="M47" s="59"/>
    </row>
    <row r="48" spans="8:8" s="1" ht="14.95" customFormat="1">
      <c r="A48" s="59"/>
      <c r="B48" s="59"/>
      <c r="C48" s="59"/>
      <c r="D48" s="59"/>
      <c r="E48" s="59"/>
      <c r="F48" s="59"/>
      <c r="G48" s="59"/>
      <c r="H48" s="59"/>
      <c r="I48" s="59"/>
      <c r="J48" s="4"/>
      <c r="K48" s="59"/>
      <c r="L48" s="59"/>
      <c r="M48" s="59"/>
    </row>
    <row r="49" spans="8:8" s="1" ht="14.95" customFormat="1">
      <c r="A49" s="59"/>
      <c r="B49" s="59"/>
      <c r="C49" s="59"/>
      <c r="D49" s="59"/>
      <c r="E49" s="59"/>
      <c r="F49" s="59"/>
      <c r="G49" s="59"/>
      <c r="H49" s="59"/>
      <c r="I49" s="59"/>
      <c r="J49" s="4"/>
      <c r="K49" s="59"/>
      <c r="L49" s="59"/>
      <c r="M49" s="59"/>
    </row>
    <row r="50" spans="8:8" s="1" ht="14.95" customFormat="1">
      <c r="A50" s="59"/>
      <c r="B50" s="59"/>
      <c r="C50" s="59"/>
      <c r="D50" s="59"/>
      <c r="E50" s="59"/>
      <c r="F50" s="59"/>
      <c r="G50" s="59"/>
      <c r="H50" s="59"/>
      <c r="I50" s="59"/>
      <c r="J50" s="4"/>
      <c r="K50" s="59"/>
      <c r="L50" s="59"/>
      <c r="M50" s="59"/>
    </row>
    <row r="51" spans="8:8" s="1" ht="14.95" customFormat="1">
      <c r="A51" s="59"/>
      <c r="B51" s="59"/>
      <c r="C51" s="59"/>
      <c r="D51" s="59"/>
      <c r="E51" s="59"/>
      <c r="F51" s="59"/>
      <c r="G51" s="59"/>
      <c r="H51" s="59"/>
      <c r="I51" s="59"/>
      <c r="J51" s="4"/>
      <c r="K51" s="59"/>
      <c r="L51" s="59"/>
      <c r="M51" s="59"/>
    </row>
    <row r="52" spans="8:8" s="1" ht="14.95" customFormat="1">
      <c r="A52" s="59"/>
      <c r="B52" s="59"/>
      <c r="C52" s="59"/>
      <c r="D52" s="59"/>
      <c r="E52" s="59"/>
      <c r="F52" s="59"/>
      <c r="G52" s="59"/>
      <c r="H52" s="59"/>
      <c r="I52" s="59"/>
      <c r="J52" s="4"/>
      <c r="K52" s="59"/>
      <c r="L52" s="59"/>
      <c r="M52" s="59"/>
    </row>
  </sheetData>
  <mergeCells count="28">
    <mergeCell ref="A1:M1"/>
    <mergeCell ref="D17:I17"/>
    <mergeCell ref="K7:M7"/>
    <mergeCell ref="K9:M9"/>
    <mergeCell ref="K16:M16"/>
    <mergeCell ref="K12:M12"/>
    <mergeCell ref="K11:M11"/>
    <mergeCell ref="K10:M10"/>
    <mergeCell ref="K8:M8"/>
    <mergeCell ref="K3:M3"/>
    <mergeCell ref="A19:M19"/>
    <mergeCell ref="K18:M18"/>
    <mergeCell ref="B34:M34"/>
    <mergeCell ref="K4:M4"/>
    <mergeCell ref="A21:M21"/>
    <mergeCell ref="A22:M22"/>
    <mergeCell ref="K5:M5"/>
    <mergeCell ref="A24:M24"/>
    <mergeCell ref="B40:M40"/>
    <mergeCell ref="K13:M13"/>
    <mergeCell ref="B41:M41"/>
    <mergeCell ref="A20:M20"/>
    <mergeCell ref="K17:M17"/>
    <mergeCell ref="D15:I15"/>
    <mergeCell ref="D16:I16"/>
    <mergeCell ref="B44:M44"/>
    <mergeCell ref="K15:M15"/>
    <mergeCell ref="A23:M23"/>
  </mergeCells>
  <dataValidations count="1">
    <dataValidation type="list" errorStyle="stop" showInputMessage="1" showErrorMessage="1" sqref="J16">
      <formula1>"NA,0%,2%,3%,4%,6%,11%,13%,17%"</formula1>
    </dataValidation>
  </dataValidations>
  <hyperlinks>
    <hyperlink ref="K13" r:id="rId1" tooltip="mailto:lisitian@cct.cn"/>
  </hyperlinks>
  <pageMargins left="0.75" right="0.75" top="1.0" bottom="1.0" header="0.5" footer="0.5"/>
  <pageSetup paperSize="9" scale="61"/>
</worksheet>
</file>

<file path=xl/worksheets/sheet2.xml><?xml version="1.0" encoding="utf-8"?>
<worksheet xmlns:r="http://schemas.openxmlformats.org/officeDocument/2006/relationships" xmlns="http://schemas.openxmlformats.org/spreadsheetml/2006/main">
  <sheetPr>
    <tabColor rgb="FFED7B30"/>
    <pageSetUpPr fitToPage="1"/>
  </sheetPr>
  <dimension ref="A1:AJ124"/>
  <sheetViews>
    <sheetView workbookViewId="0" topLeftCell="D1" zoomScale="41">
      <pane ySplit="3" topLeftCell="A38" state="frozen" activePane="bottomLeft"/>
      <selection pane="bottomLeft" activeCell="H21" sqref="H21"/>
    </sheetView>
  </sheetViews>
  <sheetFormatPr defaultRowHeight="17.35" defaultColWidth="46"/>
  <cols>
    <col min="1" max="1" customWidth="1" width="18.5" style="65"/>
    <col min="2" max="2" customWidth="1" width="52.48047" style="66"/>
    <col min="3" max="3" customWidth="1" width="18.878906" style="67"/>
    <col min="4" max="4" customWidth="1" width="21.128906" style="68"/>
    <col min="5" max="5" customWidth="1" width="20.128906" style="68"/>
    <col min="6" max="6" customWidth="1" width="8.5" style="68"/>
    <col min="7" max="7" customWidth="1" width="17.0" style="66"/>
    <col min="8" max="8" customWidth="1" width="20.5" style="69"/>
    <col min="9" max="9" customWidth="1" width="91.5" style="66"/>
    <col min="10" max="32" customWidth="1" width="9.378906" style="66"/>
    <col min="33" max="16384" customWidth="0" width="46.878906" style="66"/>
  </cols>
  <sheetData>
    <row r="1" spans="8:8" ht="31.5" customHeight="1">
      <c r="A1" s="70" t="s">
        <v>50</v>
      </c>
      <c r="B1" s="70"/>
      <c r="C1" s="71"/>
      <c r="D1" s="70"/>
      <c r="E1" s="70"/>
      <c r="F1" s="70"/>
      <c r="G1" s="70"/>
      <c r="H1" s="70"/>
      <c r="I1" s="70"/>
    </row>
    <row r="2" spans="8:8" ht="31.5" customHeight="1">
      <c r="A2" s="72"/>
      <c r="B2" s="73" t="s">
        <v>51</v>
      </c>
      <c r="C2" s="74"/>
      <c r="D2" s="75"/>
      <c r="E2" s="75"/>
      <c r="F2" s="75"/>
      <c r="G2" s="76"/>
      <c r="H2" s="77">
        <f>H13+H23+H36+H43+H49+H55+H62</f>
        <v>174600.0</v>
      </c>
      <c r="I2" s="78"/>
    </row>
    <row r="3" spans="8:8" ht="17.1" customHeight="1">
      <c r="A3" s="79" t="s">
        <v>52</v>
      </c>
      <c r="B3" s="79" t="s">
        <v>53</v>
      </c>
      <c r="C3" s="80" t="s">
        <v>54</v>
      </c>
      <c r="D3" s="81" t="s">
        <v>55</v>
      </c>
      <c r="E3" s="82" t="s">
        <v>56</v>
      </c>
      <c r="F3" s="82" t="s">
        <v>57</v>
      </c>
      <c r="G3" s="83" t="s">
        <v>58</v>
      </c>
      <c r="H3" s="83" t="s">
        <v>59</v>
      </c>
      <c r="I3" s="83" t="s">
        <v>60</v>
      </c>
    </row>
    <row r="4" spans="8:8" ht="36.95" outlineLevel="1" customHeight="1">
      <c r="A4" s="84"/>
      <c r="B4" s="85" t="s">
        <v>61</v>
      </c>
      <c r="C4" s="86"/>
      <c r="D4" s="87"/>
      <c r="E4" s="87"/>
      <c r="F4" s="87"/>
      <c r="G4" s="88"/>
      <c r="H4" s="89"/>
      <c r="I4" s="90"/>
    </row>
    <row r="5" spans="8:8" ht="36.95" outlineLevel="2" customHeight="1">
      <c r="A5" s="91"/>
      <c r="B5" s="92" t="s">
        <v>62</v>
      </c>
      <c r="C5" s="93"/>
      <c r="D5" s="94"/>
      <c r="E5" s="95"/>
      <c r="F5" s="94"/>
      <c r="G5" s="92"/>
      <c r="H5" s="96"/>
      <c r="I5" s="97"/>
    </row>
    <row r="6" spans="8:8" ht="39.0" outlineLevel="2" customHeight="1">
      <c r="A6" s="98" t="s">
        <v>63</v>
      </c>
      <c r="B6" s="99" t="s">
        <v>64</v>
      </c>
      <c r="C6" s="100" t="s">
        <v>65</v>
      </c>
      <c r="D6" s="101">
        <v>1.0</v>
      </c>
      <c r="E6" s="101">
        <v>1.0</v>
      </c>
      <c r="F6" s="101">
        <v>4.0</v>
      </c>
      <c r="G6" s="102">
        <v>2300.0</v>
      </c>
      <c r="H6" s="103">
        <f>D6*E6*F6*G6</f>
        <v>9200.0</v>
      </c>
      <c r="I6" s="104"/>
    </row>
    <row r="7" spans="8:8" s="105" ht="37.05" outlineLevel="2" customFormat="1" customHeight="1">
      <c r="A7" s="106" t="s">
        <v>66</v>
      </c>
      <c r="B7" s="107" t="s">
        <v>67</v>
      </c>
      <c r="C7" s="108" t="s">
        <v>65</v>
      </c>
      <c r="D7" s="101">
        <v>1.0</v>
      </c>
      <c r="E7" s="101">
        <v>1.0</v>
      </c>
      <c r="F7" s="101">
        <v>4.0</v>
      </c>
      <c r="G7" s="102">
        <v>1700.0</v>
      </c>
      <c r="H7" s="103">
        <f>D7*E7*F7*G7</f>
        <v>6800.0</v>
      </c>
      <c r="I7" s="109"/>
    </row>
    <row r="8" spans="8:8" s="105" ht="37.05" outlineLevel="2" customFormat="1" customHeight="1">
      <c r="A8" s="106" t="s">
        <v>68</v>
      </c>
      <c r="B8" s="107" t="s">
        <v>69</v>
      </c>
      <c r="C8" s="108" t="s">
        <v>65</v>
      </c>
      <c r="D8" s="101"/>
      <c r="E8" s="101"/>
      <c r="F8" s="101"/>
      <c r="G8" s="110"/>
      <c r="H8" s="103">
        <f>D8*E8*F8*G8</f>
        <v>0.0</v>
      </c>
      <c r="I8" s="111"/>
    </row>
    <row r="9" spans="8:8" ht="36.95" outlineLevel="1" customHeight="1">
      <c r="A9" s="112" t="s">
        <v>71</v>
      </c>
      <c r="B9" s="113" t="s">
        <v>72</v>
      </c>
      <c r="C9" s="114"/>
      <c r="D9" s="115"/>
      <c r="E9" s="116"/>
      <c r="F9" s="116"/>
      <c r="G9" s="117"/>
      <c r="H9" s="117">
        <f>SUM(H6:H8)</f>
        <v>16000.0</v>
      </c>
      <c r="I9" s="118"/>
    </row>
    <row r="10" spans="8:8" ht="36.95" outlineLevel="2" customHeight="1">
      <c r="A10" s="91"/>
      <c r="B10" s="92" t="s">
        <v>73</v>
      </c>
      <c r="C10" s="93"/>
      <c r="D10" s="94"/>
      <c r="E10" s="95"/>
      <c r="F10" s="94"/>
      <c r="G10" s="92"/>
      <c r="H10" s="96"/>
      <c r="I10" s="96"/>
    </row>
    <row r="11" spans="8:8" ht="36.95" outlineLevel="2" customHeight="1">
      <c r="A11" s="119" t="s">
        <v>74</v>
      </c>
      <c r="B11" s="99" t="s">
        <v>13</v>
      </c>
      <c r="C11" s="100" t="s">
        <v>65</v>
      </c>
      <c r="D11" s="120">
        <v>1.0</v>
      </c>
      <c r="E11" s="120">
        <v>2.0</v>
      </c>
      <c r="F11" s="120">
        <v>1.0</v>
      </c>
      <c r="G11" s="102">
        <v>600.0</v>
      </c>
      <c r="H11" s="121">
        <f>D11*E11*F11*G11</f>
        <v>1200.0</v>
      </c>
      <c r="I11" s="122" t="s">
        <v>180</v>
      </c>
    </row>
    <row r="12" spans="8:8" ht="36.95" outlineLevel="1" customHeight="1">
      <c r="A12" s="112" t="s">
        <v>76</v>
      </c>
      <c r="B12" s="113" t="s">
        <v>77</v>
      </c>
      <c r="C12" s="114"/>
      <c r="D12" s="115"/>
      <c r="E12" s="116"/>
      <c r="F12" s="116"/>
      <c r="G12" s="117"/>
      <c r="H12" s="117">
        <f>SUM(H11:H11)</f>
        <v>1200.0</v>
      </c>
      <c r="I12" s="118"/>
    </row>
    <row r="13" spans="8:8" ht="36.95" customHeight="1">
      <c r="A13" s="84" t="s">
        <v>78</v>
      </c>
      <c r="B13" s="85" t="s">
        <v>79</v>
      </c>
      <c r="C13" s="86"/>
      <c r="D13" s="87"/>
      <c r="E13" s="87"/>
      <c r="F13" s="87"/>
      <c r="G13" s="88"/>
      <c r="H13" s="89">
        <f>H9+H12</f>
        <v>17200.0</v>
      </c>
      <c r="I13" s="90"/>
    </row>
    <row r="14" spans="8:8" ht="36.95" customHeight="1"/>
    <row r="15" spans="8:8" ht="36.95" outlineLevel="1" customHeight="1">
      <c r="A15" s="84"/>
      <c r="B15" s="85" t="s">
        <v>80</v>
      </c>
      <c r="C15" s="86"/>
      <c r="D15" s="87"/>
      <c r="E15" s="87"/>
      <c r="F15" s="87"/>
      <c r="G15" s="88"/>
      <c r="H15" s="89"/>
      <c r="I15" s="90"/>
    </row>
    <row r="16" spans="8:8" ht="36.95" outlineLevel="1" customHeight="1">
      <c r="A16" s="79" t="s">
        <v>52</v>
      </c>
      <c r="B16" s="79" t="s">
        <v>53</v>
      </c>
      <c r="C16" s="80" t="s">
        <v>54</v>
      </c>
      <c r="D16" s="81" t="s">
        <v>55</v>
      </c>
      <c r="E16" s="81" t="s">
        <v>56</v>
      </c>
      <c r="F16" s="82" t="s">
        <v>57</v>
      </c>
      <c r="G16" s="83" t="s">
        <v>58</v>
      </c>
      <c r="H16" s="83" t="s">
        <v>59</v>
      </c>
      <c r="I16" s="83" t="s">
        <v>81</v>
      </c>
    </row>
    <row r="17" spans="8:8" s="105" ht="37.05" outlineLevel="2" customFormat="1" customHeight="1">
      <c r="A17" s="123"/>
      <c r="B17" s="124" t="s">
        <v>82</v>
      </c>
      <c r="C17" s="125"/>
      <c r="D17" s="126"/>
      <c r="E17" s="127"/>
      <c r="F17" s="126"/>
      <c r="G17" s="128"/>
      <c r="H17" s="129"/>
      <c r="I17" s="130" t="s">
        <v>83</v>
      </c>
      <c r="J17" s="105"/>
    </row>
    <row r="18" spans="8:8" ht="36.95" outlineLevel="1" customHeight="1">
      <c r="A18" s="98" t="s">
        <v>84</v>
      </c>
      <c r="B18" s="99" t="s">
        <v>85</v>
      </c>
      <c r="C18" s="100" t="s">
        <v>65</v>
      </c>
      <c r="D18" s="120">
        <v>1.0</v>
      </c>
      <c r="E18" s="120">
        <v>22.0</v>
      </c>
      <c r="F18" s="120">
        <v>1.0</v>
      </c>
      <c r="G18" s="102">
        <v>250.0</v>
      </c>
      <c r="H18" s="131">
        <f>D18*E18*F18*G18</f>
        <v>5500.0</v>
      </c>
      <c r="I18" s="132" t="s">
        <v>173</v>
      </c>
    </row>
    <row r="19" spans="8:8" ht="36.95" outlineLevel="1" customHeight="1">
      <c r="A19" s="98" t="s">
        <v>87</v>
      </c>
      <c r="B19" s="99" t="s">
        <v>88</v>
      </c>
      <c r="C19" s="100" t="s">
        <v>65</v>
      </c>
      <c r="D19" s="120">
        <v>1.0</v>
      </c>
      <c r="E19" s="120">
        <v>22.0</v>
      </c>
      <c r="F19" s="120">
        <v>1.0</v>
      </c>
      <c r="G19" s="102">
        <v>3600.0</v>
      </c>
      <c r="H19" s="131">
        <f>D19*E19*F19*G19</f>
        <v>79200.0</v>
      </c>
      <c r="I19" s="133" t="s">
        <v>182</v>
      </c>
    </row>
    <row r="20" spans="8:8" ht="36.95" outlineLevel="2" customHeight="1">
      <c r="A20" s="98" t="s">
        <v>90</v>
      </c>
      <c r="B20" s="99" t="s">
        <v>91</v>
      </c>
      <c r="C20" s="100" t="s">
        <v>65</v>
      </c>
      <c r="D20" s="120">
        <v>1.0</v>
      </c>
      <c r="E20" s="120">
        <v>22.0</v>
      </c>
      <c r="F20" s="120">
        <v>4.0</v>
      </c>
      <c r="G20" s="102">
        <v>700.0</v>
      </c>
      <c r="H20" s="131">
        <f>D20*E20*F20*G20</f>
        <v>61600.0</v>
      </c>
      <c r="I20" s="133" t="s">
        <v>175</v>
      </c>
    </row>
    <row r="21" spans="8:8" s="105" ht="37.05" outlineLevel="2" customFormat="1" customHeight="1">
      <c r="A21" s="98" t="s">
        <v>93</v>
      </c>
      <c r="B21" s="99" t="s">
        <v>97</v>
      </c>
      <c r="C21" s="100" t="s">
        <v>95</v>
      </c>
      <c r="D21" s="134">
        <v>1.0</v>
      </c>
      <c r="E21" s="101">
        <v>2.0</v>
      </c>
      <c r="F21" s="101">
        <v>1.0</v>
      </c>
      <c r="G21" s="135">
        <v>150.0</v>
      </c>
      <c r="H21" s="136">
        <f>D21*E21*F21*G21</f>
        <v>300.0</v>
      </c>
      <c r="I21" s="111" t="s">
        <v>98</v>
      </c>
    </row>
    <row r="22" spans="8:8" ht="36.95" outlineLevel="1" customHeight="1">
      <c r="A22" s="91" t="s">
        <v>101</v>
      </c>
      <c r="B22" s="92" t="s">
        <v>102</v>
      </c>
      <c r="C22" s="93"/>
      <c r="D22" s="94"/>
      <c r="E22" s="95"/>
      <c r="F22" s="94"/>
      <c r="G22" s="92"/>
      <c r="H22" s="96">
        <f>SUM(H18:H21)</f>
        <v>146600.0</v>
      </c>
      <c r="I22" s="97"/>
    </row>
    <row r="23" spans="8:8" ht="36.95" customHeight="1">
      <c r="A23" s="84" t="s">
        <v>103</v>
      </c>
      <c r="B23" s="85" t="s">
        <v>104</v>
      </c>
      <c r="C23" s="86"/>
      <c r="D23" s="87"/>
      <c r="E23" s="87"/>
      <c r="F23" s="87"/>
      <c r="G23" s="88"/>
      <c r="H23" s="88">
        <f>H22</f>
        <v>146600.0</v>
      </c>
      <c r="I23" s="90"/>
    </row>
    <row r="24" spans="8:8" ht="36.95" customHeight="1"/>
    <row r="25" spans="8:8" ht="36.95" outlineLevel="1" customHeight="1">
      <c r="A25" s="84"/>
      <c r="B25" s="85" t="s">
        <v>105</v>
      </c>
      <c r="C25" s="86"/>
      <c r="D25" s="87"/>
      <c r="E25" s="87"/>
      <c r="F25" s="87"/>
      <c r="G25" s="88"/>
      <c r="H25" s="89"/>
      <c r="I25" s="90"/>
    </row>
    <row r="26" spans="8:8" ht="36.95" outlineLevel="1" customHeight="1">
      <c r="A26" s="79" t="s">
        <v>52</v>
      </c>
      <c r="B26" s="79" t="s">
        <v>53</v>
      </c>
      <c r="C26" s="80" t="s">
        <v>54</v>
      </c>
      <c r="D26" s="81" t="s">
        <v>55</v>
      </c>
      <c r="E26" s="81" t="s">
        <v>56</v>
      </c>
      <c r="F26" s="82" t="s">
        <v>57</v>
      </c>
      <c r="G26" s="83" t="s">
        <v>58</v>
      </c>
      <c r="H26" s="83" t="s">
        <v>59</v>
      </c>
      <c r="I26" s="83" t="s">
        <v>81</v>
      </c>
    </row>
    <row r="27" spans="8:8" s="105" ht="37.05" outlineLevel="2" customFormat="1" customHeight="1">
      <c r="A27" s="123"/>
      <c r="B27" s="124" t="s">
        <v>106</v>
      </c>
      <c r="C27" s="125"/>
      <c r="D27" s="126"/>
      <c r="E27" s="127"/>
      <c r="F27" s="126"/>
      <c r="G27" s="128"/>
      <c r="H27" s="129"/>
      <c r="I27" s="137"/>
    </row>
    <row r="28" spans="8:8" s="138" ht="37.05" outlineLevel="2" customFormat="1" customHeight="1">
      <c r="A28" s="98" t="s">
        <v>107</v>
      </c>
      <c r="B28" s="99" t="s">
        <v>108</v>
      </c>
      <c r="C28" s="100" t="s">
        <v>95</v>
      </c>
      <c r="D28" s="139">
        <v>1.0</v>
      </c>
      <c r="E28" s="100">
        <v>1.0</v>
      </c>
      <c r="F28" s="120">
        <v>1.0</v>
      </c>
      <c r="G28" s="140">
        <v>1800.0</v>
      </c>
      <c r="H28" s="131">
        <f>D28*E28*F28*G28</f>
        <v>1800.0</v>
      </c>
      <c r="I28" s="141" t="s">
        <v>181</v>
      </c>
      <c r="J28" s="66"/>
      <c r="K28" s="66"/>
      <c r="L28" s="66"/>
      <c r="M28" s="66"/>
      <c r="N28" s="66"/>
      <c r="O28" s="66"/>
      <c r="P28" s="66"/>
      <c r="Q28" s="66"/>
      <c r="R28" s="66"/>
      <c r="S28" s="66"/>
      <c r="T28" s="66"/>
      <c r="U28" s="66"/>
      <c r="V28" s="66"/>
      <c r="W28" s="66"/>
      <c r="X28" s="66"/>
      <c r="Y28" s="66"/>
      <c r="Z28" s="66"/>
      <c r="AA28" s="66"/>
      <c r="AB28" s="66"/>
      <c r="AC28" s="66"/>
      <c r="AD28" s="66"/>
      <c r="AE28" s="66"/>
      <c r="AF28" s="66"/>
    </row>
    <row r="29" spans="8:8" ht="36.95" outlineLevel="1" customHeight="1">
      <c r="A29" s="112" t="s">
        <v>110</v>
      </c>
      <c r="B29" s="113" t="s">
        <v>111</v>
      </c>
      <c r="C29" s="114"/>
      <c r="D29" s="115"/>
      <c r="E29" s="116"/>
      <c r="F29" s="116"/>
      <c r="G29" s="117"/>
      <c r="H29" s="117">
        <f>SUM(H28)</f>
        <v>1800.0</v>
      </c>
      <c r="I29" s="118"/>
    </row>
    <row r="30" spans="8:8" s="105" ht="37.05" outlineLevel="2" customFormat="1" customHeight="1">
      <c r="A30" s="123"/>
      <c r="B30" s="124" t="s">
        <v>112</v>
      </c>
      <c r="C30" s="126"/>
      <c r="D30" s="142" t="s">
        <v>55</v>
      </c>
      <c r="E30" s="143" t="s">
        <v>56</v>
      </c>
      <c r="F30" s="143" t="s">
        <v>57</v>
      </c>
      <c r="G30" s="144" t="s">
        <v>58</v>
      </c>
      <c r="H30" s="145" t="s">
        <v>59</v>
      </c>
      <c r="I30" s="137"/>
    </row>
    <row r="31" spans="8:8" ht="36.95" outlineLevel="2" customHeight="1">
      <c r="A31" s="98" t="s">
        <v>113</v>
      </c>
      <c r="B31" s="99" t="s">
        <v>114</v>
      </c>
      <c r="C31" s="100" t="s">
        <v>54</v>
      </c>
      <c r="D31" s="120"/>
      <c r="E31" s="120"/>
      <c r="F31" s="120"/>
      <c r="G31" s="135"/>
      <c r="H31" s="136">
        <f>D31*E31*F31*G31</f>
        <v>0.0</v>
      </c>
      <c r="I31" s="132"/>
    </row>
    <row r="32" spans="8:8" s="105" ht="37.05" outlineLevel="2" customFormat="1" customHeight="1">
      <c r="A32" s="98" t="s">
        <v>116</v>
      </c>
      <c r="B32" s="99" t="s">
        <v>117</v>
      </c>
      <c r="C32" s="108" t="s">
        <v>95</v>
      </c>
      <c r="D32" s="101"/>
      <c r="E32" s="101"/>
      <c r="F32" s="101"/>
      <c r="G32" s="135"/>
      <c r="H32" s="136">
        <f>D32*E32*F32*G32</f>
        <v>0.0</v>
      </c>
      <c r="I32" s="146"/>
    </row>
    <row r="33" spans="8:8" s="105" ht="37.05" outlineLevel="2" customFormat="1" customHeight="1">
      <c r="A33" s="98" t="s">
        <v>119</v>
      </c>
      <c r="B33" s="99" t="s">
        <v>120</v>
      </c>
      <c r="C33" s="108" t="s">
        <v>95</v>
      </c>
      <c r="D33" s="101"/>
      <c r="E33" s="101"/>
      <c r="F33" s="101"/>
      <c r="G33" s="135"/>
      <c r="H33" s="136">
        <f>D33*E33*F33*G33</f>
        <v>0.0</v>
      </c>
      <c r="I33" s="146"/>
    </row>
    <row r="34" spans="8:8" s="105" ht="37.05" outlineLevel="2" customFormat="1" customHeight="1">
      <c r="A34" s="98" t="s">
        <v>122</v>
      </c>
      <c r="B34" s="99" t="s">
        <v>123</v>
      </c>
      <c r="C34" s="108" t="s">
        <v>95</v>
      </c>
      <c r="D34" s="101"/>
      <c r="E34" s="101"/>
      <c r="F34" s="101"/>
      <c r="G34" s="135"/>
      <c r="H34" s="136">
        <f>D34*E34*F34*G34</f>
        <v>0.0</v>
      </c>
      <c r="I34" s="147"/>
    </row>
    <row r="35" spans="8:8" ht="36.95" outlineLevel="1" customHeight="1">
      <c r="A35" s="112" t="s">
        <v>125</v>
      </c>
      <c r="B35" s="113" t="s">
        <v>126</v>
      </c>
      <c r="C35" s="114"/>
      <c r="D35" s="115"/>
      <c r="E35" s="116"/>
      <c r="F35" s="116"/>
      <c r="G35" s="117"/>
      <c r="H35" s="117">
        <f>SUM(H31:H34)</f>
        <v>0.0</v>
      </c>
      <c r="I35" s="118"/>
    </row>
    <row r="36" spans="8:8" ht="36.95" outlineLevel="2" customHeight="1">
      <c r="A36" s="84" t="s">
        <v>127</v>
      </c>
      <c r="B36" s="85" t="s">
        <v>128</v>
      </c>
      <c r="C36" s="86"/>
      <c r="D36" s="87"/>
      <c r="E36" s="87"/>
      <c r="F36" s="87"/>
      <c r="G36" s="88"/>
      <c r="H36" s="88">
        <f>H35+H29</f>
        <v>1800.0</v>
      </c>
      <c r="I36" s="88"/>
    </row>
    <row r="37" spans="8:8" ht="36.95" outlineLevel="2" customHeight="1">
      <c r="I37" s="66"/>
    </row>
    <row r="38" spans="8:8" ht="36.95" outlineLevel="2" customHeight="1">
      <c r="A38" s="84"/>
      <c r="B38" s="85" t="s">
        <v>129</v>
      </c>
      <c r="C38" s="86"/>
      <c r="D38" s="87"/>
      <c r="E38" s="87"/>
      <c r="F38" s="87"/>
      <c r="G38" s="88"/>
      <c r="H38" s="89"/>
      <c r="I38" s="90"/>
    </row>
    <row r="39" spans="8:8" ht="36.95" outlineLevel="2" customHeight="1">
      <c r="A39" s="79"/>
      <c r="B39" s="79" t="s">
        <v>53</v>
      </c>
      <c r="C39" s="80" t="s">
        <v>54</v>
      </c>
      <c r="D39" s="81" t="s">
        <v>55</v>
      </c>
      <c r="E39" s="81" t="s">
        <v>56</v>
      </c>
      <c r="F39" s="82" t="s">
        <v>57</v>
      </c>
      <c r="G39" s="83" t="s">
        <v>58</v>
      </c>
      <c r="H39" s="83" t="s">
        <v>59</v>
      </c>
      <c r="I39" s="83" t="s">
        <v>81</v>
      </c>
    </row>
    <row r="40" spans="8:8" s="105" ht="37.05" outlineLevel="2" customFormat="1" customHeight="1">
      <c r="A40" s="107" t="s">
        <v>140</v>
      </c>
      <c r="B40" s="107" t="s">
        <v>141</v>
      </c>
      <c r="C40" s="108" t="s">
        <v>132</v>
      </c>
      <c r="D40" s="101">
        <v>1.0</v>
      </c>
      <c r="E40" s="101">
        <v>30.0</v>
      </c>
      <c r="F40" s="101">
        <v>1.0</v>
      </c>
      <c r="G40" s="135">
        <v>300.0</v>
      </c>
      <c r="H40" s="136">
        <f>D40*E40*F40*G40</f>
        <v>9000.0</v>
      </c>
      <c r="I40" s="146" t="s">
        <v>179</v>
      </c>
    </row>
    <row r="41" spans="8:8" s="105" ht="37.05" outlineLevel="2" customFormat="1" customHeight="1">
      <c r="A41" s="107" t="s">
        <v>143</v>
      </c>
      <c r="B41" s="107" t="s">
        <v>144</v>
      </c>
      <c r="C41" s="108" t="s">
        <v>132</v>
      </c>
      <c r="D41" s="101"/>
      <c r="E41" s="101"/>
      <c r="F41" s="101"/>
      <c r="G41" s="135"/>
      <c r="H41" s="136">
        <f>D41*E41*F41*G41</f>
        <v>0.0</v>
      </c>
      <c r="I41" s="146" t="s">
        <v>145</v>
      </c>
    </row>
    <row r="42" spans="8:8" ht="36.95" outlineLevel="2" customHeight="1">
      <c r="A42" s="112" t="s">
        <v>146</v>
      </c>
      <c r="B42" s="113" t="s">
        <v>147</v>
      </c>
      <c r="C42" s="114"/>
      <c r="D42" s="115"/>
      <c r="E42" s="116"/>
      <c r="F42" s="116"/>
      <c r="G42" s="117"/>
      <c r="H42" s="117">
        <f>SUM(H40:H41)</f>
        <v>9000.0</v>
      </c>
      <c r="I42" s="118"/>
    </row>
    <row r="43" spans="8:8" ht="36.95" outlineLevel="2" customHeight="1">
      <c r="A43" s="84" t="s">
        <v>148</v>
      </c>
      <c r="B43" s="85" t="s">
        <v>149</v>
      </c>
      <c r="C43" s="86"/>
      <c r="D43" s="87"/>
      <c r="E43" s="87"/>
      <c r="F43" s="87"/>
      <c r="G43" s="88"/>
      <c r="H43" s="89">
        <f>H42</f>
        <v>9000.0</v>
      </c>
      <c r="I43" s="90"/>
    </row>
    <row r="44" spans="8:8" ht="36.95" outlineLevel="2" customHeight="1"/>
    <row r="45" spans="8:8" ht="36.95" outlineLevel="2" customHeight="1">
      <c r="A45" s="84"/>
      <c r="B45" s="85" t="s">
        <v>150</v>
      </c>
      <c r="C45" s="86"/>
      <c r="D45" s="87"/>
      <c r="E45" s="87"/>
      <c r="F45" s="87"/>
      <c r="G45" s="88"/>
      <c r="H45" s="89"/>
      <c r="I45" s="90" t="s">
        <v>151</v>
      </c>
    </row>
    <row r="46" spans="8:8" ht="36.95" outlineLevel="2" customHeight="1">
      <c r="A46" s="79"/>
      <c r="B46" s="79" t="s">
        <v>53</v>
      </c>
      <c r="C46" s="80" t="s">
        <v>54</v>
      </c>
      <c r="D46" s="81" t="s">
        <v>55</v>
      </c>
      <c r="E46" s="81" t="s">
        <v>56</v>
      </c>
      <c r="F46" s="82" t="s">
        <v>57</v>
      </c>
      <c r="G46" s="83" t="s">
        <v>58</v>
      </c>
      <c r="H46" s="83" t="s">
        <v>59</v>
      </c>
      <c r="I46" s="83" t="s">
        <v>152</v>
      </c>
    </row>
    <row r="47" spans="8:8" s="105" ht="37.05" outlineLevel="2" customFormat="1" customHeight="1">
      <c r="A47" s="148" t="s">
        <v>153</v>
      </c>
      <c r="B47" s="149" t="s">
        <v>154</v>
      </c>
      <c r="C47" s="150" t="s">
        <v>95</v>
      </c>
      <c r="D47" s="101"/>
      <c r="E47" s="101"/>
      <c r="F47" s="101"/>
      <c r="G47" s="135"/>
      <c r="H47" s="136">
        <f>E47*F47*G47*D47</f>
        <v>0.0</v>
      </c>
      <c r="I47" s="146"/>
    </row>
    <row r="48" spans="8:8" ht="36.95" outlineLevel="2" customHeight="1">
      <c r="A48" s="112" t="s">
        <v>155</v>
      </c>
      <c r="B48" s="113" t="s">
        <v>156</v>
      </c>
      <c r="C48" s="114"/>
      <c r="D48" s="115"/>
      <c r="E48" s="116"/>
      <c r="F48" s="116"/>
      <c r="G48" s="117"/>
      <c r="H48" s="117">
        <f>SUM(H47:H47)</f>
        <v>0.0</v>
      </c>
      <c r="I48" s="118"/>
    </row>
    <row r="49" spans="8:8" ht="36.95" outlineLevel="2" customHeight="1">
      <c r="A49" s="84" t="s">
        <v>157</v>
      </c>
      <c r="B49" s="85" t="s">
        <v>158</v>
      </c>
      <c r="C49" s="86"/>
      <c r="D49" s="87"/>
      <c r="E49" s="87"/>
      <c r="F49" s="87"/>
      <c r="G49" s="88"/>
      <c r="H49" s="88">
        <f>H48</f>
        <v>0.0</v>
      </c>
      <c r="I49" s="90"/>
    </row>
    <row r="50" spans="8:8" ht="36.95" outlineLevel="2" customHeight="1">
      <c r="I50" s="151"/>
    </row>
    <row r="51" spans="8:8" ht="36.95" outlineLevel="2" customHeight="1">
      <c r="A51" s="84" t="s">
        <v>159</v>
      </c>
      <c r="B51" s="85" t="s">
        <v>154</v>
      </c>
      <c r="C51" s="86"/>
      <c r="D51" s="87"/>
      <c r="E51" s="87"/>
      <c r="F51" s="87"/>
      <c r="G51" s="88"/>
      <c r="H51" s="89"/>
      <c r="I51" s="89"/>
    </row>
    <row r="52" spans="8:8" ht="36.95" outlineLevel="2" customHeight="1">
      <c r="A52" s="79"/>
      <c r="B52" s="79" t="s">
        <v>53</v>
      </c>
      <c r="C52" s="80" t="s">
        <v>54</v>
      </c>
      <c r="D52" s="81" t="s">
        <v>55</v>
      </c>
      <c r="E52" s="81" t="s">
        <v>56</v>
      </c>
      <c r="F52" s="82" t="s">
        <v>57</v>
      </c>
      <c r="G52" s="83" t="s">
        <v>58</v>
      </c>
      <c r="H52" s="83" t="s">
        <v>59</v>
      </c>
      <c r="I52" s="83" t="s">
        <v>81</v>
      </c>
    </row>
    <row r="53" spans="8:8" ht="48.95" outlineLevel="2" customHeight="1">
      <c r="A53" s="152"/>
      <c r="B53" s="153"/>
      <c r="C53" s="154"/>
      <c r="D53" s="120"/>
      <c r="E53" s="120"/>
      <c r="F53" s="120"/>
      <c r="G53" s="155"/>
      <c r="H53" s="131"/>
      <c r="I53" s="141"/>
    </row>
    <row r="54" spans="8:8" ht="36.95" outlineLevel="2" customHeight="1">
      <c r="A54" s="112" t="s">
        <v>160</v>
      </c>
      <c r="B54" s="113" t="s">
        <v>161</v>
      </c>
      <c r="C54" s="114"/>
      <c r="D54" s="115"/>
      <c r="E54" s="116"/>
      <c r="F54" s="116"/>
      <c r="G54" s="117"/>
      <c r="H54" s="117">
        <f>SUM(H53:H53)</f>
        <v>0.0</v>
      </c>
      <c r="I54" s="118"/>
    </row>
    <row r="55" spans="8:8" ht="36.95" outlineLevel="2" customHeight="1">
      <c r="A55" s="156" t="s">
        <v>159</v>
      </c>
      <c r="B55" s="157" t="s">
        <v>162</v>
      </c>
      <c r="C55" s="158"/>
      <c r="D55" s="159"/>
      <c r="E55" s="159"/>
      <c r="F55" s="159"/>
      <c r="G55" s="160"/>
      <c r="H55" s="160">
        <f>SUM(H54)</f>
        <v>0.0</v>
      </c>
      <c r="I55" s="90"/>
    </row>
    <row r="56" spans="8:8" ht="36.95" outlineLevel="2" customHeight="1">
      <c r="A56" s="161"/>
      <c r="B56" s="162"/>
      <c r="C56" s="163"/>
      <c r="D56" s="164"/>
      <c r="E56" s="164"/>
      <c r="F56" s="164"/>
      <c r="G56" s="165"/>
      <c r="H56" s="166"/>
      <c r="I56" s="167"/>
    </row>
    <row r="57" spans="8:8" ht="36.95" outlineLevel="1" customHeight="1">
      <c r="A57" s="168"/>
      <c r="B57" s="169" t="s">
        <v>163</v>
      </c>
      <c r="C57" s="170"/>
      <c r="D57" s="171"/>
      <c r="E57" s="171"/>
      <c r="F57" s="171"/>
      <c r="G57" s="172"/>
      <c r="H57" s="173"/>
      <c r="I57" s="89"/>
    </row>
    <row r="58" spans="8:8" ht="36.95" outlineLevel="2" customHeight="1">
      <c r="A58" s="79"/>
      <c r="B58" s="79" t="s">
        <v>53</v>
      </c>
      <c r="C58" s="80" t="s">
        <v>54</v>
      </c>
      <c r="D58" s="81" t="s">
        <v>55</v>
      </c>
      <c r="E58" s="81" t="s">
        <v>56</v>
      </c>
      <c r="F58" s="81" t="s">
        <v>57</v>
      </c>
      <c r="G58" s="83" t="s">
        <v>58</v>
      </c>
      <c r="H58" s="81" t="s">
        <v>59</v>
      </c>
      <c r="I58" s="83"/>
    </row>
    <row r="59" spans="8:8" ht="36.95" outlineLevel="2" customHeight="1">
      <c r="A59" s="112"/>
      <c r="B59" s="113" t="s">
        <v>164</v>
      </c>
      <c r="C59" s="114"/>
      <c r="D59" s="115"/>
      <c r="E59" s="116"/>
      <c r="F59" s="116"/>
      <c r="G59" s="117"/>
      <c r="H59" s="117"/>
      <c r="I59" s="118"/>
    </row>
    <row r="60" spans="8:8" s="105" ht="42.0" outlineLevel="2" customFormat="1" customHeight="1">
      <c r="A60" s="174" t="s">
        <v>165</v>
      </c>
      <c r="B60" s="107" t="s">
        <v>166</v>
      </c>
      <c r="C60" s="108" t="s">
        <v>167</v>
      </c>
      <c r="D60" s="101"/>
      <c r="E60" s="175"/>
      <c r="F60" s="101"/>
      <c r="G60" s="135"/>
      <c r="H60" s="136">
        <f>D60*E60*F60*G60</f>
        <v>0.0</v>
      </c>
      <c r="I60" s="176" t="s">
        <v>168</v>
      </c>
    </row>
    <row r="61" spans="8:8" ht="36.95" outlineLevel="2" customHeight="1">
      <c r="A61" s="112" t="s">
        <v>169</v>
      </c>
      <c r="B61" s="113" t="str">
        <f>CONCATENATE("Subtotal ",B59)</f>
        <v>Subtotal Photo &amp;Video crew</v>
      </c>
      <c r="C61" s="114"/>
      <c r="D61" s="115"/>
      <c r="E61" s="116"/>
      <c r="F61" s="116"/>
      <c r="G61" s="117"/>
      <c r="H61" s="117">
        <f>SUM(H60:H60)</f>
        <v>0.0</v>
      </c>
      <c r="I61" s="118"/>
    </row>
    <row r="62" spans="8:8" ht="36.95" outlineLevel="1" customHeight="1">
      <c r="A62" s="84" t="s">
        <v>170</v>
      </c>
      <c r="B62" s="85" t="s">
        <v>171</v>
      </c>
      <c r="C62" s="86"/>
      <c r="D62" s="87"/>
      <c r="E62" s="87"/>
      <c r="F62" s="87"/>
      <c r="G62" s="88"/>
      <c r="H62" s="89">
        <f>H61</f>
        <v>0.0</v>
      </c>
      <c r="I62" s="90"/>
    </row>
    <row r="63" spans="8:8" ht="36.95" outlineLevel="1" customHeight="1">
      <c r="A63" s="84"/>
      <c r="B63" s="85" t="s">
        <v>51</v>
      </c>
      <c r="C63" s="86"/>
      <c r="D63" s="87"/>
      <c r="E63" s="87"/>
      <c r="F63" s="87"/>
      <c r="G63" s="88"/>
      <c r="H63" s="89">
        <f>H13+H23+H36+H43+H49+H55+H62</f>
        <v>174600.0</v>
      </c>
      <c r="I63" s="90"/>
    </row>
    <row r="64" spans="8:8" ht="36.95" customHeight="1"/>
    <row r="65" spans="8:8" ht="36.95" outlineLevel="1" customHeight="1"/>
    <row r="66" spans="8:8" ht="36.95" outlineLevel="1" customHeight="1"/>
    <row r="67" spans="8:8" ht="36.95" outlineLevel="2" customHeight="1"/>
    <row r="68" spans="8:8" ht="36.95" outlineLevel="2" customHeight="1">
      <c r="A68" s="66"/>
      <c r="H68" s="66"/>
    </row>
    <row r="69" spans="8:8" ht="36.95" outlineLevel="2" customHeight="1"/>
    <row r="70" spans="8:8" ht="36.95" outlineLevel="2" customHeight="1"/>
    <row r="71" spans="8:8" ht="36.95" outlineLevel="2" customHeight="1"/>
    <row r="72" spans="8:8" ht="36.95" outlineLevel="2" customHeight="1"/>
    <row r="73" spans="8:8" ht="36.95" outlineLevel="2" customHeight="1"/>
    <row r="74" spans="8:8" ht="36.95" outlineLevel="2" customHeight="1"/>
    <row r="75" spans="8:8" ht="36.95" outlineLevel="2" customHeight="1"/>
    <row r="76" spans="8:8" ht="36.95" outlineLevel="2" customHeight="1"/>
    <row r="77" spans="8:8" ht="36.95" outlineLevel="2" customHeight="1"/>
    <row r="78" spans="8:8" ht="36.95" outlineLevel="1" customHeight="1"/>
    <row r="79" spans="8:8" ht="36.95" outlineLevel="2" customHeight="1"/>
    <row r="80" spans="8:8" ht="36.95" outlineLevel="2" customHeight="1"/>
    <row r="81" spans="8:8" ht="36.95" outlineLevel="2" customHeight="1"/>
    <row r="82" spans="8:8" ht="17.35" outlineLevel="2"/>
    <row r="83" spans="8:8" ht="17.35" outlineLevel="2"/>
    <row r="84" spans="8:8" ht="17.35" outlineLevel="2"/>
    <row r="85" spans="8:8" ht="17.35" outlineLevel="2"/>
    <row r="86" spans="8:8" ht="17.35" outlineLevel="2"/>
    <row r="87" spans="8:8" ht="17.35" outlineLevel="2"/>
    <row r="88" spans="8:8" ht="17.35" outlineLevel="2"/>
    <row r="89" spans="8:8" ht="17.35" outlineLevel="2"/>
    <row r="90" spans="8:8" ht="17.35" outlineLevel="1"/>
    <row r="91" spans="8:8" ht="17.35" outlineLevel="2"/>
    <row r="92" spans="8:8" ht="17.35" outlineLevel="2"/>
    <row r="93" spans="8:8" ht="17.35" outlineLevel="2"/>
    <row r="94" spans="8:8" ht="17.35" outlineLevel="2"/>
    <row r="95" spans="8:8" ht="17.35" outlineLevel="2"/>
    <row r="96" spans="8:8" ht="17.35" outlineLevel="2"/>
    <row r="97" spans="8:8" ht="17.35" outlineLevel="2"/>
    <row r="98" spans="8:8" ht="17.35" outlineLevel="2"/>
    <row r="99" spans="8:8" ht="17.35" outlineLevel="2"/>
    <row r="100" spans="8:8" ht="17.35" outlineLevel="2"/>
    <row r="101" spans="8:8" ht="17.35" outlineLevel="2"/>
    <row r="102" spans="8:8" ht="17.35" outlineLevel="1"/>
    <row r="103" spans="8:8" ht="17.35" outlineLevel="2"/>
    <row r="104" spans="8:8" ht="17.35" outlineLevel="2"/>
    <row r="105" spans="8:8" ht="17.35" outlineLevel="2"/>
    <row r="106" spans="8:8" ht="17.35" outlineLevel="2"/>
    <row r="107" spans="8:8" ht="17.35" outlineLevel="2"/>
    <row r="108" spans="8:8" ht="17.35" outlineLevel="2"/>
    <row r="109" spans="8:8" ht="17.35" outlineLevel="2"/>
    <row r="110" spans="8:8" ht="17.35" outlineLevel="2"/>
    <row r="111" spans="8:8" ht="17.35" outlineLevel="2"/>
    <row r="112" spans="8:8" ht="17.35" outlineLevel="2"/>
    <row r="113" spans="8:8" ht="17.35" outlineLevel="2"/>
    <row r="114" spans="8:8" ht="17.35" outlineLevel="1"/>
  </sheetData>
  <mergeCells count="1">
    <mergeCell ref="A1:I1"/>
  </mergeCells>
  <pageMargins left="0.196527777777778" right="0.0" top="0.161111111111111" bottom="0.161111111111111" header="0.298611111111111" footer="0.298611111111111"/>
  <pageSetup paperSize="9" scale="34"/>
</worksheet>
</file>

<file path=docProps/app.xml><?xml version="1.0" encoding="utf-8"?>
<Properties xmlns="http://schemas.openxmlformats.org/officeDocument/2006/extended-properties">
  <Application>Kingsoft Office</Application>
  <ScaleCrop>0</ScaleCrop>
  <Company>BMW Group</Company>
  <LinksUpToDate>0</LinksUpToDate>
</Properties>
</file>

<file path=docProps/core.xml><?xml version="1.0" encoding="utf-8"?>
<cp:coreProperties xmlns:cp="http://schemas.openxmlformats.org/package/2006/metadata/core-properties" xmlns:dc="http://purl.org/dc/elements/1.1/" xmlns:dcterms="http://purl.org/dc/terms/" xmlns:xsi="http://www.w3.org/2001/XMLSchema-instance">
  <dc:creator>Heine Joerg</dc:creator>
  <cp:lastModifiedBy>qzuser</cp:lastModifiedBy>
  <dcterms:created xsi:type="dcterms:W3CDTF">2016-11-14T01:10:00Z</dcterms:created>
  <dcterms:modified xsi:type="dcterms:W3CDTF">2022-10-27T07:35:37Z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D13E2EED10B44AECB79262479508A514</vt:lpwstr>
  </property>
</Properties>
</file>