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ndy Guo\2019年\8月\8月22日-25日 北京肝病雁栖湖 迈蓝\雁栖湖\结算\还款oa\"/>
    </mc:Choice>
  </mc:AlternateContent>
  <bookViews>
    <workbookView xWindow="0" yWindow="0" windowWidth="20460" windowHeight="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3" l="1"/>
  <c r="H9" i="3"/>
  <c r="H8" i="3" l="1"/>
  <c r="H24" i="3" l="1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10" i="3"/>
  <c r="H11" i="3"/>
  <c r="H12" i="3"/>
  <c r="H14" i="3"/>
  <c r="H16" i="3" s="1"/>
  <c r="H17" i="3"/>
  <c r="H18" i="3"/>
  <c r="H19" i="3"/>
  <c r="H20" i="3"/>
  <c r="H22" i="3"/>
  <c r="H23" i="3"/>
  <c r="H25" i="3"/>
  <c r="H28" i="3"/>
  <c r="H29" i="3"/>
  <c r="H32" i="3" s="1"/>
  <c r="H30" i="3"/>
  <c r="H31" i="3"/>
  <c r="H33" i="3"/>
  <c r="H34" i="3"/>
  <c r="H37" i="3" s="1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I18" i="2"/>
  <c r="G21" i="2"/>
  <c r="G18" i="2"/>
  <c r="H18" i="2"/>
  <c r="B21" i="2" s="1"/>
  <c r="K21" i="2" s="1"/>
  <c r="H44" i="3" l="1"/>
  <c r="H27" i="3"/>
  <c r="D53" i="3"/>
  <c r="E53" i="3"/>
  <c r="A58" i="3" s="1"/>
  <c r="H21" i="3"/>
  <c r="F53" i="3"/>
  <c r="E58" i="3" s="1"/>
  <c r="C53" i="3"/>
  <c r="H52" i="3"/>
  <c r="H53" i="3" s="1"/>
  <c r="C58" i="3" s="1"/>
  <c r="I58" i="3" l="1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<sst xmlns="http://schemas.openxmlformats.org/spreadsheetml/2006/main" count="92" uniqueCount="90">
  <si>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</si>
  <si>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</si>
  <si>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</si>
  <si>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</si>
  <si>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</si>
  <si>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</si>
  <si>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</si>
  <si>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</si>
  <si>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</si>
  <si>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</si>
  <si>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</si>
  <si>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</si>
  <si>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</si>
  <si>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</si>
  <si>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</si>
  <si>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</si>
  <si>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</si>
  <si>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</si>
  <si>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</si>
  <si>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</si>
  <si>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</si>
  <si>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</si>
  <si>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</si>
  <si>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</si>
  <si>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</si>
  <si>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</si>
  <si>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</si>
  <si>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</si>
  <si>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</si>
  <si>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</si>
  <si>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</si>
  <si>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</si>
  <si>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</si>
  <si>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</si>
  <si>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</si>
  <si>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</si>
  <si>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</si>
  <si>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</si>
  <si>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</si>
  <si>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</si>
  <si>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</si>
  <si>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</si>
  <si>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</si>
  <si>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</si>
  <si>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</si>
  <si>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</si>
  <si>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</si>
  <si>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</si>
  <si>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</si>
  <si>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</si>
  <si>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</si>
  <si>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</si>
  <si>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</si>
  <si>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</si>
  <si>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</si>
  <si>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</si>
  <si>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</si>
  <si>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</si>
  <si>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</si>
  <si>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</si>
  <si>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</si>
  <si>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</si>
  <si>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</si>
  <si>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</si>
  <si>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</si>
  <si>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</si>
  <si>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</si>
  <si>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</si>
  <si>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</si>
  <si>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</si>
  <si>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</si>
  <si>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</si>
  <si>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</si>
  <si>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</si>
  <si>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</si>
  <si>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</si>
  <si>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</si>
  <si>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</si>
  <si>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</si>
  <si>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</si>
  <si>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</si>
  <si>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</si>
  <si>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团号：HMJB-190821-MLL423</t>
    <phoneticPr fontId="1" type="noConversion"/>
  </si>
  <si>
    <t>会议日期：8月22日-25日</t>
    <phoneticPr fontId="1" type="noConversion"/>
  </si>
  <si>
    <t>要客，需航司官网出票</t>
    <phoneticPr fontId="1" type="noConversion"/>
  </si>
  <si>
    <t>要客，航司官网出票</t>
    <phoneticPr fontId="1" type="noConversion"/>
  </si>
  <si>
    <t>茶歇</t>
    <phoneticPr fontId="1" type="noConversion"/>
  </si>
  <si>
    <t>打印费</t>
    <phoneticPr fontId="1" type="noConversion"/>
  </si>
  <si>
    <t>矿泉水</t>
    <phoneticPr fontId="1" type="noConversion"/>
  </si>
  <si>
    <t>短信充值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</si>
</sst>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Fill="1" applyBorder="1" applyAlignment="1">
      <alignment horizontal="right"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9" zoomScaleNormal="100" workbookViewId="0">
      <selection activeCell="I11" sqref="I11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48" t="s">
        <v>75</v>
      </c>
      <c r="D2" s="48"/>
      <c r="E2" s="48"/>
      <c r="F2" s="48"/>
      <c r="G2" s="48"/>
      <c r="H2" s="48"/>
      <c r="I2" s="35"/>
      <c r="J2" s="35"/>
      <c r="K2" s="35"/>
      <c r="L2" s="35"/>
    </row>
    <row r="4" spans="1:12" ht="21" customHeight="1" x14ac:dyDescent="0.15">
      <c r="H4" s="75" t="s">
        <v>82</v>
      </c>
      <c r="I4" s="75"/>
      <c r="J4" s="75" t="s">
        <v>83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52" t="s">
        <v>48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 x14ac:dyDescent="0.15">
      <c r="A7" s="52"/>
      <c r="B7" s="49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49"/>
    </row>
    <row r="8" spans="1:12" ht="21" customHeight="1" x14ac:dyDescent="0.15">
      <c r="A8" s="54">
        <v>1</v>
      </c>
      <c r="B8" s="53" t="s">
        <v>2</v>
      </c>
      <c r="C8" s="55">
        <v>4000</v>
      </c>
      <c r="D8" s="56">
        <v>1</v>
      </c>
      <c r="E8" s="55">
        <f>C8*D8</f>
        <v>4000</v>
      </c>
      <c r="F8" s="33">
        <v>3630</v>
      </c>
      <c r="G8" s="33">
        <v>0</v>
      </c>
      <c r="H8" s="33">
        <f>F8+G8</f>
        <v>3630</v>
      </c>
      <c r="I8" s="45" t="s">
        <v>85</v>
      </c>
      <c r="J8" s="77" t="s">
        <v>84</v>
      </c>
    </row>
    <row r="9" spans="1:12" ht="21" customHeight="1" x14ac:dyDescent="0.15">
      <c r="A9" s="54"/>
      <c r="B9" s="53"/>
      <c r="C9" s="55"/>
      <c r="D9" s="56"/>
      <c r="E9" s="55"/>
      <c r="F9" s="33">
        <v>8.3000000000000007</v>
      </c>
      <c r="G9" s="33">
        <v>0</v>
      </c>
      <c r="H9" s="47">
        <f>F9+G9</f>
        <v>8.3000000000000007</v>
      </c>
      <c r="I9" s="2"/>
      <c r="J9" s="70"/>
    </row>
    <row r="10" spans="1:12" ht="21" customHeight="1" x14ac:dyDescent="0.15">
      <c r="A10" s="54"/>
      <c r="B10" s="53"/>
      <c r="C10" s="55"/>
      <c r="D10" s="56"/>
      <c r="E10" s="55"/>
      <c r="F10" s="33">
        <v>0</v>
      </c>
      <c r="G10" s="33">
        <v>0</v>
      </c>
      <c r="H10" s="33">
        <f t="shared" ref="H9:H45" si="0">F10+G10</f>
        <v>0</v>
      </c>
      <c r="I10" s="2"/>
      <c r="J10" s="70"/>
    </row>
    <row r="11" spans="1:12" ht="21" customHeight="1" x14ac:dyDescent="0.15">
      <c r="A11" s="54"/>
      <c r="B11" s="53"/>
      <c r="C11" s="55"/>
      <c r="D11" s="56"/>
      <c r="E11" s="55"/>
      <c r="F11" s="33">
        <v>0</v>
      </c>
      <c r="G11" s="33">
        <v>0</v>
      </c>
      <c r="H11" s="33">
        <f t="shared" si="0"/>
        <v>0</v>
      </c>
      <c r="I11" s="2"/>
      <c r="J11" s="70"/>
    </row>
    <row r="12" spans="1:12" ht="21" customHeight="1" x14ac:dyDescent="0.15">
      <c r="A12" s="54"/>
      <c r="B12" s="53"/>
      <c r="C12" s="55"/>
      <c r="D12" s="56"/>
      <c r="E12" s="55"/>
      <c r="F12" s="33">
        <v>0</v>
      </c>
      <c r="G12" s="33">
        <v>0</v>
      </c>
      <c r="H12" s="33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4000</v>
      </c>
      <c r="D13" s="34">
        <f>SUM(D8)</f>
        <v>1</v>
      </c>
      <c r="E13" s="34">
        <f>SUM(E8)</f>
        <v>4000</v>
      </c>
      <c r="F13" s="34">
        <f>SUM(F8:F12)</f>
        <v>3638.3</v>
      </c>
      <c r="G13" s="34">
        <f t="shared" ref="G13" si="1">SUM(G8:G12)</f>
        <v>0</v>
      </c>
      <c r="H13" s="34">
        <f>SUM(H8:H12)</f>
        <v>3638.3</v>
      </c>
      <c r="I13" s="32"/>
      <c r="J13" s="71"/>
    </row>
    <row r="14" spans="1:12" ht="21" customHeight="1" x14ac:dyDescent="0.15">
      <c r="A14" s="59">
        <v>2</v>
      </c>
      <c r="B14" s="57" t="s">
        <v>51</v>
      </c>
      <c r="C14" s="67">
        <v>0</v>
      </c>
      <c r="D14" s="59"/>
      <c r="E14" s="67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9" t="s">
        <v>67</v>
      </c>
    </row>
    <row r="15" spans="1:12" ht="21" customHeight="1" x14ac:dyDescent="0.15">
      <c r="A15" s="60"/>
      <c r="B15" s="58"/>
      <c r="C15" s="68"/>
      <c r="D15" s="60"/>
      <c r="E15" s="68"/>
      <c r="F15" s="33">
        <v>0</v>
      </c>
      <c r="G15" s="33">
        <v>0</v>
      </c>
      <c r="H15" s="33">
        <f t="shared" ref="H15" si="3">F15+G15</f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54">
        <v>3</v>
      </c>
      <c r="B17" s="53" t="s">
        <v>53</v>
      </c>
      <c r="C17" s="55">
        <v>0</v>
      </c>
      <c r="D17" s="56"/>
      <c r="E17" s="55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72" t="s">
        <v>68</v>
      </c>
    </row>
    <row r="18" spans="1:10" ht="21" customHeight="1" x14ac:dyDescent="0.15">
      <c r="A18" s="54"/>
      <c r="B18" s="53"/>
      <c r="C18" s="55"/>
      <c r="D18" s="56"/>
      <c r="E18" s="55"/>
      <c r="F18" s="33">
        <v>0</v>
      </c>
      <c r="G18" s="33">
        <v>0</v>
      </c>
      <c r="H18" s="33">
        <f t="shared" si="0"/>
        <v>0</v>
      </c>
      <c r="I18" s="2"/>
      <c r="J18" s="73"/>
    </row>
    <row r="19" spans="1:10" ht="21" customHeight="1" x14ac:dyDescent="0.15">
      <c r="A19" s="54"/>
      <c r="B19" s="53"/>
      <c r="C19" s="55"/>
      <c r="D19" s="56"/>
      <c r="E19" s="55"/>
      <c r="F19" s="33">
        <v>0</v>
      </c>
      <c r="G19" s="33">
        <v>0</v>
      </c>
      <c r="H19" s="33">
        <f t="shared" si="0"/>
        <v>0</v>
      </c>
      <c r="I19" s="2"/>
      <c r="J19" s="73"/>
    </row>
    <row r="20" spans="1:10" ht="21" customHeight="1" x14ac:dyDescent="0.15">
      <c r="A20" s="54"/>
      <c r="B20" s="53"/>
      <c r="C20" s="55"/>
      <c r="D20" s="56"/>
      <c r="E20" s="55"/>
      <c r="F20" s="33">
        <v>0</v>
      </c>
      <c r="G20" s="33">
        <v>0</v>
      </c>
      <c r="H20" s="33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74"/>
    </row>
    <row r="22" spans="1:10" ht="21.75" customHeight="1" x14ac:dyDescent="0.15">
      <c r="A22" s="54">
        <v>4</v>
      </c>
      <c r="B22" s="53" t="s">
        <v>4</v>
      </c>
      <c r="C22" s="55">
        <v>100</v>
      </c>
      <c r="D22" s="56">
        <v>60</v>
      </c>
      <c r="E22" s="55">
        <f t="shared" si="2"/>
        <v>6000</v>
      </c>
      <c r="F22" s="33">
        <v>4000</v>
      </c>
      <c r="G22" s="33">
        <v>0</v>
      </c>
      <c r="H22" s="33">
        <f t="shared" si="0"/>
        <v>4000</v>
      </c>
      <c r="I22" s="2"/>
      <c r="J22" s="72" t="s">
        <v>69</v>
      </c>
    </row>
    <row r="23" spans="1:10" ht="21" customHeight="1" x14ac:dyDescent="0.15">
      <c r="A23" s="54"/>
      <c r="B23" s="53"/>
      <c r="C23" s="55"/>
      <c r="D23" s="56"/>
      <c r="E23" s="55"/>
      <c r="F23" s="33">
        <v>1650</v>
      </c>
      <c r="G23" s="33">
        <v>0</v>
      </c>
      <c r="H23" s="44">
        <f t="shared" si="0"/>
        <v>1650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100</v>
      </c>
      <c r="D24" s="34">
        <f>SUM(D22)</f>
        <v>60</v>
      </c>
      <c r="E24" s="34">
        <f>SUM(E22)</f>
        <v>6000</v>
      </c>
      <c r="F24" s="34">
        <f>SUM(F22:F23)</f>
        <v>5650</v>
      </c>
      <c r="G24" s="34">
        <f>SUM(G22:G23)</f>
        <v>0</v>
      </c>
      <c r="H24" s="34">
        <f>SUM(H22:H23)</f>
        <v>5650</v>
      </c>
      <c r="I24" s="32"/>
      <c r="J24" s="74"/>
    </row>
    <row r="25" spans="1:10" ht="21" customHeight="1" x14ac:dyDescent="0.15">
      <c r="A25" s="59">
        <v>5</v>
      </c>
      <c r="B25" s="57" t="s">
        <v>56</v>
      </c>
      <c r="C25" s="67">
        <v>0</v>
      </c>
      <c r="D25" s="59"/>
      <c r="E25" s="67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9" t="s">
        <v>70</v>
      </c>
    </row>
    <row r="26" spans="1:10" ht="21" customHeight="1" x14ac:dyDescent="0.15">
      <c r="A26" s="60"/>
      <c r="B26" s="58"/>
      <c r="C26" s="68"/>
      <c r="D26" s="60"/>
      <c r="E26" s="68"/>
      <c r="F26" s="33">
        <v>0</v>
      </c>
      <c r="G26" s="33">
        <v>0</v>
      </c>
      <c r="H26" s="33">
        <f t="shared" ref="H26" si="6">F26+G26</f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" customHeight="1" x14ac:dyDescent="0.15">
      <c r="A28" s="54">
        <v>6</v>
      </c>
      <c r="B28" s="53" t="s">
        <v>57</v>
      </c>
      <c r="C28" s="55">
        <v>0</v>
      </c>
      <c r="D28" s="56"/>
      <c r="E28" s="55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9" t="s">
        <v>71</v>
      </c>
    </row>
    <row r="29" spans="1:10" ht="21" customHeight="1" x14ac:dyDescent="0.15">
      <c r="A29" s="54"/>
      <c r="B29" s="53"/>
      <c r="C29" s="55"/>
      <c r="D29" s="56"/>
      <c r="E29" s="55"/>
      <c r="F29" s="33">
        <v>0</v>
      </c>
      <c r="G29" s="33">
        <v>0</v>
      </c>
      <c r="H29" s="33">
        <f t="shared" si="0"/>
        <v>0</v>
      </c>
      <c r="I29" s="2"/>
      <c r="J29" s="73"/>
    </row>
    <row r="30" spans="1:10" ht="21" customHeight="1" x14ac:dyDescent="0.15">
      <c r="A30" s="54"/>
      <c r="B30" s="53"/>
      <c r="C30" s="55"/>
      <c r="D30" s="56"/>
      <c r="E30" s="55"/>
      <c r="F30" s="33">
        <v>0</v>
      </c>
      <c r="G30" s="33">
        <v>0</v>
      </c>
      <c r="H30" s="33">
        <f t="shared" si="0"/>
        <v>0</v>
      </c>
      <c r="I30" s="2"/>
      <c r="J30" s="73"/>
    </row>
    <row r="31" spans="1:10" ht="21" customHeight="1" x14ac:dyDescent="0.15">
      <c r="A31" s="54"/>
      <c r="B31" s="53"/>
      <c r="C31" s="55"/>
      <c r="D31" s="56"/>
      <c r="E31" s="55"/>
      <c r="F31" s="33">
        <v>0</v>
      </c>
      <c r="G31" s="33">
        <v>0</v>
      </c>
      <c r="H31" s="33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54">
        <v>7</v>
      </c>
      <c r="B33" s="53" t="s">
        <v>58</v>
      </c>
      <c r="C33" s="55">
        <v>0</v>
      </c>
      <c r="D33" s="56"/>
      <c r="E33" s="55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8"/>
    </row>
    <row r="34" spans="1:10" ht="21" customHeight="1" x14ac:dyDescent="0.15">
      <c r="A34" s="54"/>
      <c r="B34" s="53"/>
      <c r="C34" s="55"/>
      <c r="D34" s="56"/>
      <c r="E34" s="55"/>
      <c r="F34" s="33">
        <v>0</v>
      </c>
      <c r="G34" s="33">
        <v>0</v>
      </c>
      <c r="H34" s="33">
        <f t="shared" si="0"/>
        <v>0</v>
      </c>
      <c r="I34" s="2"/>
      <c r="J34" s="79"/>
    </row>
    <row r="35" spans="1:10" ht="21" customHeight="1" x14ac:dyDescent="0.15">
      <c r="A35" s="54"/>
      <c r="B35" s="53"/>
      <c r="C35" s="55"/>
      <c r="D35" s="56"/>
      <c r="E35" s="55"/>
      <c r="F35" s="33">
        <v>0</v>
      </c>
      <c r="G35" s="33">
        <v>0</v>
      </c>
      <c r="H35" s="33">
        <f t="shared" si="0"/>
        <v>0</v>
      </c>
      <c r="I35" s="2"/>
      <c r="J35" s="79"/>
    </row>
    <row r="36" spans="1:10" ht="21" customHeight="1" x14ac:dyDescent="0.15">
      <c r="A36" s="54"/>
      <c r="B36" s="53"/>
      <c r="C36" s="55"/>
      <c r="D36" s="56"/>
      <c r="E36" s="55"/>
      <c r="F36" s="33">
        <v>0</v>
      </c>
      <c r="G36" s="33">
        <v>0</v>
      </c>
      <c r="H36" s="33">
        <f t="shared" si="0"/>
        <v>0</v>
      </c>
      <c r="I36" s="2"/>
      <c r="J36" s="79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80"/>
    </row>
    <row r="38" spans="1:10" ht="21" customHeight="1" x14ac:dyDescent="0.15">
      <c r="A38" s="54">
        <v>8</v>
      </c>
      <c r="B38" s="53" t="s">
        <v>3</v>
      </c>
      <c r="C38" s="55">
        <v>0</v>
      </c>
      <c r="D38" s="56"/>
      <c r="E38" s="55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72" t="s">
        <v>72</v>
      </c>
    </row>
    <row r="39" spans="1:10" ht="21" customHeight="1" x14ac:dyDescent="0.15">
      <c r="A39" s="54"/>
      <c r="B39" s="53"/>
      <c r="C39" s="55"/>
      <c r="D39" s="56"/>
      <c r="E39" s="55"/>
      <c r="F39" s="33">
        <v>0</v>
      </c>
      <c r="G39" s="33">
        <v>0</v>
      </c>
      <c r="H39" s="33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" customHeight="1" x14ac:dyDescent="0.15">
      <c r="A41" s="54">
        <v>9</v>
      </c>
      <c r="B41" s="53" t="s">
        <v>60</v>
      </c>
      <c r="C41" s="55">
        <v>0</v>
      </c>
      <c r="D41" s="56"/>
      <c r="E41" s="55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9" t="s">
        <v>73</v>
      </c>
    </row>
    <row r="42" spans="1:10" ht="21" customHeight="1" x14ac:dyDescent="0.15">
      <c r="A42" s="54"/>
      <c r="B42" s="53"/>
      <c r="C42" s="55"/>
      <c r="D42" s="56"/>
      <c r="E42" s="55"/>
      <c r="F42" s="33">
        <v>0</v>
      </c>
      <c r="G42" s="33">
        <v>0</v>
      </c>
      <c r="H42" s="33">
        <f t="shared" si="0"/>
        <v>0</v>
      </c>
      <c r="I42" s="2"/>
      <c r="J42" s="70"/>
    </row>
    <row r="43" spans="1:10" ht="21" customHeight="1" x14ac:dyDescent="0.15">
      <c r="A43" s="54"/>
      <c r="B43" s="53"/>
      <c r="C43" s="55"/>
      <c r="D43" s="56"/>
      <c r="E43" s="55"/>
      <c r="F43" s="33">
        <v>0</v>
      </c>
      <c r="G43" s="33">
        <v>0</v>
      </c>
      <c r="H43" s="33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" customHeight="1" x14ac:dyDescent="0.15">
      <c r="A45" s="59">
        <v>10</v>
      </c>
      <c r="B45" s="53" t="s">
        <v>5</v>
      </c>
      <c r="C45" s="55">
        <v>10000</v>
      </c>
      <c r="D45" s="56">
        <v>1</v>
      </c>
      <c r="E45" s="55">
        <f t="shared" si="2"/>
        <v>10000</v>
      </c>
      <c r="F45" s="43">
        <v>832.9</v>
      </c>
      <c r="G45" s="33">
        <v>0</v>
      </c>
      <c r="H45" s="33">
        <f t="shared" si="0"/>
        <v>832.9</v>
      </c>
      <c r="I45" s="45" t="s">
        <v>86</v>
      </c>
      <c r="J45" s="72"/>
    </row>
    <row r="46" spans="1:10" ht="21" customHeight="1" x14ac:dyDescent="0.15">
      <c r="A46" s="66"/>
      <c r="B46" s="53"/>
      <c r="C46" s="55"/>
      <c r="D46" s="56"/>
      <c r="E46" s="55"/>
      <c r="F46" s="43">
        <v>489</v>
      </c>
      <c r="G46" s="33">
        <v>0</v>
      </c>
      <c r="H46" s="33">
        <f t="shared" ref="H46:H51" si="17">F46+G46</f>
        <v>489</v>
      </c>
      <c r="I46" s="46" t="s">
        <v>87</v>
      </c>
      <c r="J46" s="73"/>
    </row>
    <row r="47" spans="1:10" ht="21" customHeight="1" x14ac:dyDescent="0.15">
      <c r="A47" s="66"/>
      <c r="B47" s="53"/>
      <c r="C47" s="55"/>
      <c r="D47" s="56"/>
      <c r="E47" s="55"/>
      <c r="F47" s="43">
        <v>1710</v>
      </c>
      <c r="G47" s="33">
        <v>0</v>
      </c>
      <c r="H47" s="33">
        <f t="shared" si="17"/>
        <v>1710</v>
      </c>
      <c r="I47" s="46" t="s">
        <v>88</v>
      </c>
      <c r="J47" s="73"/>
    </row>
    <row r="48" spans="1:10" ht="21" customHeight="1" x14ac:dyDescent="0.15">
      <c r="A48" s="66"/>
      <c r="B48" s="53"/>
      <c r="C48" s="55"/>
      <c r="D48" s="56"/>
      <c r="E48" s="55"/>
      <c r="F48" s="33">
        <v>1000</v>
      </c>
      <c r="G48" s="33">
        <v>0</v>
      </c>
      <c r="H48" s="33">
        <f t="shared" si="17"/>
        <v>1000</v>
      </c>
      <c r="I48" s="46" t="s">
        <v>89</v>
      </c>
      <c r="J48" s="73"/>
    </row>
    <row r="49" spans="1:10" ht="21" customHeight="1" x14ac:dyDescent="0.15">
      <c r="A49" s="66"/>
      <c r="B49" s="53"/>
      <c r="C49" s="55"/>
      <c r="D49" s="56"/>
      <c r="E49" s="55"/>
      <c r="F49" s="33">
        <v>0</v>
      </c>
      <c r="G49" s="33">
        <v>0</v>
      </c>
      <c r="H49" s="33">
        <f t="shared" si="17"/>
        <v>0</v>
      </c>
      <c r="I49" s="46"/>
      <c r="J49" s="73"/>
    </row>
    <row r="50" spans="1:10" ht="21" customHeight="1" x14ac:dyDescent="0.15">
      <c r="A50" s="66"/>
      <c r="B50" s="53"/>
      <c r="C50" s="55"/>
      <c r="D50" s="56"/>
      <c r="E50" s="55"/>
      <c r="F50" s="33">
        <v>0</v>
      </c>
      <c r="G50" s="33">
        <v>0</v>
      </c>
      <c r="H50" s="33">
        <f t="shared" si="17"/>
        <v>0</v>
      </c>
      <c r="I50" s="36"/>
      <c r="J50" s="73"/>
    </row>
    <row r="51" spans="1:10" ht="21" customHeight="1" x14ac:dyDescent="0.15">
      <c r="A51" s="60"/>
      <c r="B51" s="53"/>
      <c r="C51" s="55"/>
      <c r="D51" s="56"/>
      <c r="E51" s="55"/>
      <c r="F51" s="33">
        <v>0</v>
      </c>
      <c r="G51" s="33">
        <v>0</v>
      </c>
      <c r="H51" s="33">
        <f t="shared" si="17"/>
        <v>0</v>
      </c>
      <c r="I51" s="36"/>
      <c r="J51" s="73"/>
    </row>
    <row r="52" spans="1:10" s="28" customFormat="1" ht="21" customHeight="1" x14ac:dyDescent="0.15">
      <c r="A52" s="31"/>
      <c r="B52" s="27" t="s">
        <v>65</v>
      </c>
      <c r="C52" s="34">
        <f>SUM(C45)</f>
        <v>10000</v>
      </c>
      <c r="D52" s="34">
        <f t="shared" ref="D52:E52" si="18">SUM(D45)</f>
        <v>1</v>
      </c>
      <c r="E52" s="34">
        <f t="shared" si="18"/>
        <v>10000</v>
      </c>
      <c r="F52" s="34">
        <f>SUM(F45:F51)</f>
        <v>4031.9</v>
      </c>
      <c r="G52" s="34">
        <f t="shared" ref="G52:H52" si="19">SUM(G45:G51)</f>
        <v>0</v>
      </c>
      <c r="H52" s="34">
        <f t="shared" si="19"/>
        <v>4031.9</v>
      </c>
      <c r="I52" s="32"/>
      <c r="J52" s="74"/>
    </row>
    <row r="53" spans="1:10" ht="21" customHeight="1" x14ac:dyDescent="0.15">
      <c r="A53" s="31"/>
      <c r="B53" s="27" t="s">
        <v>66</v>
      </c>
      <c r="C53" s="34">
        <f t="shared" ref="C53:H53" si="20">SUM(C52,C44,C40,C37,C32,C27,C24,C21,C16,C13)</f>
        <v>14100</v>
      </c>
      <c r="D53" s="34">
        <f t="shared" si="20"/>
        <v>62</v>
      </c>
      <c r="E53" s="34">
        <f t="shared" si="20"/>
        <v>20000</v>
      </c>
      <c r="F53" s="34">
        <f t="shared" si="20"/>
        <v>13320.2</v>
      </c>
      <c r="G53" s="34">
        <f t="shared" si="20"/>
        <v>0</v>
      </c>
      <c r="H53" s="34">
        <f t="shared" si="20"/>
        <v>13320.2</v>
      </c>
      <c r="I53" s="32"/>
      <c r="J53" s="36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29" t="s">
        <v>14</v>
      </c>
    </row>
    <row r="58" spans="1:10" ht="21" customHeight="1" x14ac:dyDescent="0.15">
      <c r="A58" s="65">
        <f>E53</f>
        <v>20000</v>
      </c>
      <c r="B58" s="62"/>
      <c r="C58" s="62">
        <f>H53</f>
        <v>13320.2</v>
      </c>
      <c r="D58" s="62"/>
      <c r="E58" s="62">
        <f>F53</f>
        <v>13320.2</v>
      </c>
      <c r="F58" s="62"/>
      <c r="G58" s="62">
        <f>G53</f>
        <v>0</v>
      </c>
      <c r="H58" s="62"/>
      <c r="I58" s="30">
        <f>A58-C58</f>
        <v>6679.7999999999993</v>
      </c>
    </row>
    <row r="60" spans="1:10" ht="21" customHeight="1" x14ac:dyDescent="0.15">
      <c r="A60" s="37" t="s">
        <v>76</v>
      </c>
      <c r="B60" s="38"/>
      <c r="C60" s="39" t="s">
        <v>77</v>
      </c>
      <c r="D60" s="37"/>
      <c r="E60" s="37" t="s">
        <v>78</v>
      </c>
      <c r="F60" s="37"/>
      <c r="G60" s="37" t="s">
        <v>79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8" t="s">
        <v>74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93"/>
      <c r="G5" s="93"/>
      <c r="H5" s="40" t="s">
        <v>20</v>
      </c>
      <c r="I5" s="8"/>
      <c r="J5" s="93"/>
      <c r="K5" s="94"/>
    </row>
    <row r="6" spans="2:11" ht="20.100000000000001" customHeight="1" x14ac:dyDescent="0.15">
      <c r="B6" s="9"/>
      <c r="C6" s="10"/>
      <c r="D6" s="11" t="s">
        <v>21</v>
      </c>
      <c r="E6" s="11"/>
      <c r="F6" s="95"/>
      <c r="G6" s="95"/>
      <c r="H6" s="11" t="s">
        <v>22</v>
      </c>
      <c r="I6" s="10"/>
      <c r="J6" s="95"/>
      <c r="K6" s="96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5"/>
      <c r="H7" s="11" t="s">
        <v>24</v>
      </c>
      <c r="I7" s="10"/>
      <c r="J7" s="97"/>
      <c r="K7" s="96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80</v>
      </c>
      <c r="I8" s="13"/>
      <c r="J8" s="81"/>
      <c r="K8" s="8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5" t="s">
        <v>25</v>
      </c>
      <c r="C10" s="86"/>
      <c r="D10" s="14" t="s">
        <v>26</v>
      </c>
      <c r="E10" s="85" t="s">
        <v>27</v>
      </c>
      <c r="F10" s="86"/>
      <c r="G10" s="15" t="s">
        <v>28</v>
      </c>
      <c r="H10" s="16" t="s">
        <v>29</v>
      </c>
      <c r="I10" s="85" t="s">
        <v>30</v>
      </c>
      <c r="J10" s="86"/>
      <c r="K10" s="15" t="s">
        <v>31</v>
      </c>
    </row>
    <row r="11" spans="2:11" ht="20.100000000000001" customHeight="1" x14ac:dyDescent="0.15">
      <c r="B11" s="83">
        <v>1</v>
      </c>
      <c r="C11" s="84"/>
      <c r="D11" s="88" t="s">
        <v>32</v>
      </c>
      <c r="E11" s="83" t="s">
        <v>33</v>
      </c>
      <c r="F11" s="84"/>
      <c r="G11" s="17">
        <v>0</v>
      </c>
      <c r="H11" s="17"/>
      <c r="I11" s="98"/>
      <c r="J11" s="99"/>
      <c r="K11" s="18" t="s">
        <v>34</v>
      </c>
    </row>
    <row r="12" spans="2:11" ht="20.100000000000001" customHeight="1" x14ac:dyDescent="0.15">
      <c r="B12" s="83">
        <v>2</v>
      </c>
      <c r="C12" s="84"/>
      <c r="D12" s="89"/>
      <c r="E12" s="87" t="s">
        <v>35</v>
      </c>
      <c r="F12" s="87"/>
      <c r="G12" s="17">
        <v>0</v>
      </c>
      <c r="H12" s="17"/>
      <c r="I12" s="98"/>
      <c r="J12" s="99"/>
      <c r="K12" s="18" t="s">
        <v>36</v>
      </c>
    </row>
    <row r="13" spans="2:11" ht="20.100000000000001" customHeight="1" x14ac:dyDescent="0.15">
      <c r="B13" s="83">
        <v>3</v>
      </c>
      <c r="C13" s="84"/>
      <c r="D13" s="89"/>
      <c r="E13" s="83" t="s">
        <v>37</v>
      </c>
      <c r="F13" s="84"/>
      <c r="G13" s="17">
        <v>0</v>
      </c>
      <c r="H13" s="17"/>
      <c r="I13" s="98"/>
      <c r="J13" s="99"/>
      <c r="K13" s="18" t="s">
        <v>34</v>
      </c>
    </row>
    <row r="14" spans="2:11" ht="20.100000000000001" customHeight="1" x14ac:dyDescent="0.15">
      <c r="B14" s="83">
        <v>4</v>
      </c>
      <c r="C14" s="84"/>
      <c r="D14" s="89"/>
      <c r="E14" s="83" t="s">
        <v>38</v>
      </c>
      <c r="F14" s="84"/>
      <c r="G14" s="17">
        <v>0</v>
      </c>
      <c r="H14" s="17"/>
      <c r="I14" s="98"/>
      <c r="J14" s="99"/>
      <c r="K14" s="18" t="s">
        <v>39</v>
      </c>
    </row>
    <row r="15" spans="2:11" ht="20.100000000000001" customHeight="1" x14ac:dyDescent="0.15">
      <c r="B15" s="83">
        <v>5</v>
      </c>
      <c r="C15" s="84"/>
      <c r="D15" s="88" t="s">
        <v>40</v>
      </c>
      <c r="E15" s="87" t="s">
        <v>81</v>
      </c>
      <c r="F15" s="87"/>
      <c r="G15" s="17">
        <v>0</v>
      </c>
      <c r="H15" s="17"/>
      <c r="I15" s="98"/>
      <c r="J15" s="99"/>
      <c r="K15" s="18"/>
    </row>
    <row r="16" spans="2:11" ht="20.100000000000001" customHeight="1" x14ac:dyDescent="0.15">
      <c r="B16" s="83">
        <v>6</v>
      </c>
      <c r="C16" s="84"/>
      <c r="D16" s="89"/>
      <c r="E16" s="87"/>
      <c r="F16" s="87"/>
      <c r="G16" s="17">
        <v>0</v>
      </c>
      <c r="H16" s="17"/>
      <c r="I16" s="98"/>
      <c r="J16" s="99"/>
      <c r="K16" s="18"/>
    </row>
    <row r="17" spans="1:11" ht="20.100000000000001" customHeight="1" x14ac:dyDescent="0.15">
      <c r="B17" s="83">
        <v>7</v>
      </c>
      <c r="C17" s="84"/>
      <c r="D17" s="100"/>
      <c r="E17" s="87"/>
      <c r="F17" s="87"/>
      <c r="G17" s="17">
        <v>0</v>
      </c>
      <c r="H17" s="17"/>
      <c r="I17" s="98"/>
      <c r="J17" s="99"/>
      <c r="K17" s="18"/>
    </row>
    <row r="18" spans="1:11" ht="20.100000000000001" customHeight="1" x14ac:dyDescent="0.15">
      <c r="B18" s="85" t="s">
        <v>41</v>
      </c>
      <c r="C18" s="101"/>
      <c r="D18" s="101"/>
      <c r="E18" s="101"/>
      <c r="F18" s="86"/>
      <c r="G18" s="19">
        <f>SUM(G11:G17)</f>
        <v>0</v>
      </c>
      <c r="H18" s="19">
        <f>SUM(H11:H17)</f>
        <v>0</v>
      </c>
      <c r="I18" s="91">
        <f>SUM(I11:J17)</f>
        <v>0</v>
      </c>
      <c r="J18" s="92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5" t="s">
        <v>43</v>
      </c>
    </row>
    <row r="21" spans="1:11" ht="20.100000000000001" customHeight="1" x14ac:dyDescent="0.15">
      <c r="B21" s="90">
        <f>H18</f>
        <v>0</v>
      </c>
      <c r="C21" s="90"/>
      <c r="D21" s="90"/>
      <c r="E21" s="90"/>
      <c r="F21" s="90"/>
      <c r="G21" s="90">
        <f>I18</f>
        <v>0</v>
      </c>
      <c r="H21" s="90"/>
      <c r="I21" s="90"/>
      <c r="J21" s="90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2017-09-06T05:53:56Z</cp:lastPrinted>
  <dcterms:created xsi:type="dcterms:W3CDTF">2014-04-15T08:52:03Z</dcterms:created>
  <dcterms:modified xsi:type="dcterms:W3CDTF">2019-09-24T01:52:13Z</dcterms:modified>
</cp:coreProperties>
</file>