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<sst xmlns="http://schemas.openxmlformats.org/spreadsheetml/2006/main" count="89">
  <si>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</si>
  <si>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</si>
  <si>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</si>
  <si>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</si>
  <si>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</si>
  <si>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</si>
  <si>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</si>
  <si>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</si>
  <si>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</si>
  <si>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</si>
  <si>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</si>
  <si>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</si>
  <si>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</si>
  <si>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</si>
  <si>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</si>
  <si>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</si>
  <si>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</si>
  <si>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</si>
  <si>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</si>
  <si>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</si>
  <si>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</si>
  <si>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</si>
  <si>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</si>
  <si>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</si>
  <si>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</si>
  <si>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</si>
  <si>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</si>
  <si>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</si>
  <si>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</si>
  <si>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</si>
  <si>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</si>
  <si>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</si>
  <si>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</si>
  <si>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</si>
  <si>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</si>
  <si>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</si>
  <si>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</si>
  <si>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</si>
  <si>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</si>
  <si>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</si>
  <si>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团号：HMOA-180516-SXY618</t>
  </si>
  <si>
    <t>会议日期：2018.5.16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</si>
  <si>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</si>
  <si>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</si>
  <si>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</si>
  <si>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</si>
  <si>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</si>
  <si>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</si>
  <si>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</si>
  <si>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</si>
  <si>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</si>
  <si>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</si>
  <si>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</si>
  <si>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</si>
  <si>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</si>
  <si>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</si>
  <si>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</si>
  <si>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</si>
  <si>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</si>
  <si>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</si>
  <si>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</si>
  <si>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</si>
  <si>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</si>
  <si>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</si>
  <si>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</si>
  <si>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</si>
  <si>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</si>
  <si>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</si>
  <si>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</si>
  <si>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</si>
  <si>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</si>
  <si>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</si>
  <si>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</si>
  <si>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</si>
  <si>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</si>
  <si>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</si>
  <si>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</si>
  <si>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</si>
  <si>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</si>
  <si>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酒水费用</t>
  </si>
  <si>
    <t>客户指定酒水费用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</si>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</sst>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8" borderId="23" applyNumberFormat="0" applyAlignment="0" applyProtection="0">
      <alignment vertical="center"/>
    </xf>
    <xf numFmtId="0" fontId="15" fillId="18" borderId="18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8" fontId="9" fillId="0" borderId="5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10" zoomScaleNormal="110" topLeftCell="A31" workbookViewId="0">
      <selection activeCell="M24" sqref="M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8"/>
      <c r="J7" s="89">
        <v>43321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0"/>
      <c r="J8" s="91" t="s">
        <v>13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spans="2:11">
      <c r="B11" s="73">
        <v>1</v>
      </c>
      <c r="C11" s="74"/>
      <c r="D11" s="75" t="s">
        <v>21</v>
      </c>
      <c r="E11" s="76" t="s">
        <v>22</v>
      </c>
      <c r="F11" s="76"/>
      <c r="G11" s="77">
        <v>0</v>
      </c>
      <c r="H11" s="77">
        <f>G11</f>
        <v>0</v>
      </c>
      <c r="I11" s="93">
        <v>0</v>
      </c>
      <c r="J11" s="94"/>
      <c r="K11" s="95"/>
    </row>
    <row r="12" spans="2:11">
      <c r="B12" s="73">
        <v>2</v>
      </c>
      <c r="C12" s="74"/>
      <c r="D12" s="75"/>
      <c r="E12" s="76" t="s">
        <v>22</v>
      </c>
      <c r="F12" s="76"/>
      <c r="G12" s="77">
        <v>0</v>
      </c>
      <c r="H12" s="77">
        <f t="shared" ref="H12:H18" si="0">G12</f>
        <v>0</v>
      </c>
      <c r="I12" s="93">
        <v>0</v>
      </c>
      <c r="J12" s="94"/>
      <c r="K12" s="95"/>
    </row>
    <row r="13" spans="2:11">
      <c r="B13" s="73">
        <v>3</v>
      </c>
      <c r="C13" s="74"/>
      <c r="D13" s="75"/>
      <c r="E13" s="76" t="s">
        <v>22</v>
      </c>
      <c r="F13" s="76"/>
      <c r="G13" s="77">
        <v>0</v>
      </c>
      <c r="H13" s="77">
        <f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6" t="s">
        <v>22</v>
      </c>
      <c r="F14" s="76"/>
      <c r="G14" s="77">
        <v>0</v>
      </c>
      <c r="H14" s="77">
        <f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5"/>
      <c r="E15" s="76" t="s">
        <v>22</v>
      </c>
      <c r="F15" s="76"/>
      <c r="G15" s="77">
        <v>0</v>
      </c>
      <c r="H15" s="77">
        <f t="shared" si="0"/>
        <v>0</v>
      </c>
      <c r="I15" s="93">
        <v>0</v>
      </c>
      <c r="J15" s="94"/>
      <c r="K15" s="95"/>
    </row>
    <row r="16" spans="2:11">
      <c r="B16" s="73">
        <v>6</v>
      </c>
      <c r="C16" s="74"/>
      <c r="D16" s="75"/>
      <c r="E16" s="76" t="s">
        <v>22</v>
      </c>
      <c r="F16" s="76"/>
      <c r="G16" s="77">
        <v>0</v>
      </c>
      <c r="H16" s="77">
        <f t="shared" si="0"/>
        <v>0</v>
      </c>
      <c r="I16" s="93">
        <v>0</v>
      </c>
      <c r="J16" s="94"/>
      <c r="K16" s="95"/>
    </row>
    <row r="17" spans="2:11">
      <c r="B17" s="73">
        <v>7</v>
      </c>
      <c r="C17" s="74"/>
      <c r="D17" s="75"/>
      <c r="E17" s="76" t="s">
        <v>22</v>
      </c>
      <c r="F17" s="76"/>
      <c r="G17" s="77">
        <v>0</v>
      </c>
      <c r="H17" s="77">
        <f t="shared" si="0"/>
        <v>0</v>
      </c>
      <c r="I17" s="93">
        <v>0</v>
      </c>
      <c r="J17" s="94"/>
      <c r="K17" s="95"/>
    </row>
    <row r="18" spans="2:11">
      <c r="B18" s="73">
        <v>8</v>
      </c>
      <c r="C18" s="74"/>
      <c r="D18" s="75"/>
      <c r="E18" s="76" t="s">
        <v>22</v>
      </c>
      <c r="F18" s="76"/>
      <c r="G18" s="77">
        <v>0</v>
      </c>
      <c r="H18" s="77">
        <f t="shared" si="0"/>
        <v>0</v>
      </c>
      <c r="I18" s="93">
        <v>0</v>
      </c>
      <c r="J18" s="94"/>
      <c r="K18" s="95"/>
    </row>
    <row r="19" ht="12" customHeight="1" spans="2:11">
      <c r="B19" s="73">
        <v>9</v>
      </c>
      <c r="C19" s="74"/>
      <c r="D19" s="75"/>
      <c r="E19" s="76" t="s">
        <v>22</v>
      </c>
      <c r="F19" s="76"/>
      <c r="G19" s="77">
        <v>0</v>
      </c>
      <c r="H19" s="77">
        <f t="shared" ref="H19:H21" si="1">G19</f>
        <v>0</v>
      </c>
      <c r="I19" s="93">
        <v>0</v>
      </c>
      <c r="J19" s="94"/>
      <c r="K19" s="95"/>
    </row>
    <row r="20" ht="12" customHeight="1" spans="2:11">
      <c r="B20" s="73">
        <v>10</v>
      </c>
      <c r="C20" s="74"/>
      <c r="D20" s="75"/>
      <c r="E20" s="76" t="s">
        <v>22</v>
      </c>
      <c r="F20" s="76"/>
      <c r="G20" s="77">
        <v>0</v>
      </c>
      <c r="H20" s="77">
        <f t="shared" si="1"/>
        <v>0</v>
      </c>
      <c r="I20" s="93">
        <v>0</v>
      </c>
      <c r="J20" s="94"/>
      <c r="K20" s="95"/>
    </row>
    <row r="21" ht="12" customHeight="1" spans="2:11">
      <c r="B21" s="73">
        <v>11</v>
      </c>
      <c r="C21" s="74"/>
      <c r="D21" s="75"/>
      <c r="E21" s="76" t="s">
        <v>22</v>
      </c>
      <c r="F21" s="76"/>
      <c r="G21" s="77">
        <v>0</v>
      </c>
      <c r="H21" s="77">
        <v>0</v>
      </c>
      <c r="I21" s="93">
        <v>0</v>
      </c>
      <c r="J21" s="94"/>
      <c r="K21" s="95"/>
    </row>
    <row r="22" ht="12" customHeight="1" spans="2:11">
      <c r="B22" s="73">
        <v>12</v>
      </c>
      <c r="C22" s="74"/>
      <c r="D22" s="75"/>
      <c r="E22" s="76" t="s">
        <v>22</v>
      </c>
      <c r="F22" s="76"/>
      <c r="G22" s="77">
        <v>0</v>
      </c>
      <c r="H22" s="77">
        <f ca="1" t="shared" ref="H22:H28" si="2">G22</f>
        <v>0</v>
      </c>
      <c r="I22" s="93">
        <v>0</v>
      </c>
      <c r="J22" s="94"/>
      <c r="K22" s="95"/>
    </row>
    <row r="23" ht="12" customHeight="1" spans="2:11">
      <c r="B23" s="73">
        <v>13</v>
      </c>
      <c r="C23" s="74"/>
      <c r="D23" s="75"/>
      <c r="E23" s="76" t="s">
        <v>22</v>
      </c>
      <c r="F23" s="76"/>
      <c r="G23" s="77">
        <v>0</v>
      </c>
      <c r="H23" s="77">
        <f ca="1" t="shared" si="2"/>
        <v>0</v>
      </c>
      <c r="I23" s="93">
        <v>0</v>
      </c>
      <c r="J23" s="94"/>
      <c r="K23" s="95"/>
    </row>
    <row r="24" spans="2:11">
      <c r="B24" s="73">
        <v>14</v>
      </c>
      <c r="C24" s="74"/>
      <c r="D24" s="75"/>
      <c r="E24" s="73" t="s">
        <v>23</v>
      </c>
      <c r="F24" s="74"/>
      <c r="G24" s="77">
        <v>0</v>
      </c>
      <c r="H24" s="77">
        <f ca="1" t="shared" si="2"/>
        <v>0</v>
      </c>
      <c r="I24" s="93">
        <v>0</v>
      </c>
      <c r="J24" s="94"/>
      <c r="K24" s="95"/>
    </row>
    <row r="25" spans="2:11">
      <c r="B25" s="73">
        <v>15</v>
      </c>
      <c r="C25" s="74"/>
      <c r="D25" s="75"/>
      <c r="E25" s="73" t="s">
        <v>23</v>
      </c>
      <c r="F25" s="74"/>
      <c r="G25" s="77">
        <v>0</v>
      </c>
      <c r="H25" s="77">
        <f ca="1" t="shared" si="2"/>
        <v>0</v>
      </c>
      <c r="I25" s="93">
        <v>0</v>
      </c>
      <c r="J25" s="94"/>
      <c r="K25" s="95"/>
    </row>
    <row r="26" spans="2:11">
      <c r="B26" s="73">
        <v>16</v>
      </c>
      <c r="C26" s="74"/>
      <c r="D26" s="78" t="s">
        <v>24</v>
      </c>
      <c r="E26" s="76" t="s">
        <v>25</v>
      </c>
      <c r="F26" s="76"/>
      <c r="G26" s="77">
        <v>0</v>
      </c>
      <c r="H26" s="77">
        <f ca="1" t="shared" si="2"/>
        <v>0</v>
      </c>
      <c r="I26" s="93">
        <v>0</v>
      </c>
      <c r="J26" s="94"/>
      <c r="K26" s="95"/>
    </row>
    <row r="27" ht="20.1" customHeight="1" spans="2:11">
      <c r="B27" s="73">
        <v>17</v>
      </c>
      <c r="C27" s="74"/>
      <c r="D27" s="75"/>
      <c r="E27" s="76"/>
      <c r="F27" s="76"/>
      <c r="G27" s="77">
        <f ca="1" t="shared" ref="G27:G28" si="3">H27+I27</f>
        <v>0</v>
      </c>
      <c r="H27" s="77">
        <f ca="1" t="shared" si="2"/>
        <v>0</v>
      </c>
      <c r="I27" s="93">
        <v>0</v>
      </c>
      <c r="J27" s="94"/>
      <c r="K27" s="96"/>
    </row>
    <row r="28" ht="20.1" customHeight="1" spans="2:11">
      <c r="B28" s="73">
        <v>18</v>
      </c>
      <c r="C28" s="74"/>
      <c r="D28" s="79"/>
      <c r="E28" s="76"/>
      <c r="F28" s="76"/>
      <c r="G28" s="77">
        <f ca="1" t="shared" si="3"/>
        <v>0</v>
      </c>
      <c r="H28" s="77">
        <f ca="1" t="shared" si="2"/>
        <v>0</v>
      </c>
      <c r="I28" s="93">
        <v>0</v>
      </c>
      <c r="J28" s="94"/>
      <c r="K28" s="96"/>
    </row>
    <row r="29" ht="20.1" customHeight="1" spans="2:11">
      <c r="B29" s="70" t="s">
        <v>26</v>
      </c>
      <c r="C29" s="80"/>
      <c r="D29" s="80"/>
      <c r="E29" s="80"/>
      <c r="F29" s="71"/>
      <c r="G29" s="81">
        <f>SUM(G11:G23)</f>
        <v>0</v>
      </c>
      <c r="H29" s="81">
        <f ca="1">SUM(H11:H23)</f>
        <v>0</v>
      </c>
      <c r="I29" s="97">
        <f>SUM(I11:J28)</f>
        <v>0</v>
      </c>
      <c r="J29" s="98"/>
      <c r="K29" s="99"/>
    </row>
    <row r="30" ht="20.1" customHeight="1" spans="2:11">
      <c r="B30" s="67"/>
      <c r="C30" s="67"/>
      <c r="D30" s="67"/>
      <c r="E30" s="67"/>
      <c r="F30" s="67"/>
      <c r="G30" s="67"/>
      <c r="H30" s="67"/>
      <c r="I30" s="67"/>
      <c r="J30" s="100"/>
      <c r="K30" s="67"/>
    </row>
    <row r="31" ht="20.1" customHeight="1" spans="2:11">
      <c r="B31" s="72" t="s">
        <v>18</v>
      </c>
      <c r="C31" s="72"/>
      <c r="D31" s="72"/>
      <c r="E31" s="72"/>
      <c r="F31" s="72"/>
      <c r="G31" s="72" t="s">
        <v>27</v>
      </c>
      <c r="H31" s="72"/>
      <c r="I31" s="72"/>
      <c r="J31" s="72"/>
      <c r="K31" s="72" t="s">
        <v>28</v>
      </c>
    </row>
    <row r="32" ht="20.1" customHeight="1" spans="2:11">
      <c r="B32" s="82">
        <f ca="1">H29</f>
        <v>0</v>
      </c>
      <c r="C32" s="82"/>
      <c r="D32" s="82"/>
      <c r="E32" s="82"/>
      <c r="F32" s="82"/>
      <c r="G32" s="82">
        <f>I29</f>
        <v>0</v>
      </c>
      <c r="H32" s="82"/>
      <c r="I32" s="82"/>
      <c r="J32" s="82"/>
      <c r="K32" s="101">
        <f ca="1">SUM(B32:J32)</f>
        <v>0</v>
      </c>
    </row>
    <row r="33" ht="20.1" customHeight="1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ht="20.1" customHeight="1" spans="2:11">
      <c r="B34" s="67" t="s">
        <v>29</v>
      </c>
      <c r="C34" s="67"/>
      <c r="D34" s="67"/>
      <c r="E34" s="67"/>
      <c r="F34" s="67" t="s">
        <v>30</v>
      </c>
      <c r="G34" s="67" t="s">
        <v>31</v>
      </c>
      <c r="H34" s="67"/>
      <c r="I34" s="67"/>
      <c r="J34" s="67" t="s">
        <v>32</v>
      </c>
      <c r="K34" s="67"/>
    </row>
    <row r="37" ht="18" spans="1:11">
      <c r="A37" s="4" t="s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ht="20.1" customHeight="1" spans="2:11">
      <c r="B39" s="55"/>
      <c r="C39" s="56"/>
      <c r="D39" s="57" t="s">
        <v>1</v>
      </c>
      <c r="E39" s="57"/>
      <c r="F39" s="58" t="str">
        <f>F5</f>
        <v>姚艺婷</v>
      </c>
      <c r="G39" s="58"/>
      <c r="H39" s="57" t="s">
        <v>3</v>
      </c>
      <c r="I39" s="56"/>
      <c r="J39" s="58" t="str">
        <f>J5</f>
        <v>助理</v>
      </c>
      <c r="K39" s="86"/>
    </row>
    <row r="40" ht="20.1" customHeight="1" spans="2:11">
      <c r="B40" s="59"/>
      <c r="C40" s="60"/>
      <c r="D40" s="61" t="s">
        <v>5</v>
      </c>
      <c r="E40" s="61"/>
      <c r="F40" s="62" t="str">
        <f>F6</f>
        <v>成都</v>
      </c>
      <c r="G40" s="62"/>
      <c r="H40" s="61" t="s">
        <v>7</v>
      </c>
      <c r="I40" s="60"/>
      <c r="J40" s="62" t="str">
        <f>J6</f>
        <v>上海事业部</v>
      </c>
      <c r="K40" s="87"/>
    </row>
    <row r="41" ht="20.1" customHeight="1" spans="2:11">
      <c r="B41" s="59"/>
      <c r="C41" s="60"/>
      <c r="D41" s="61" t="s">
        <v>9</v>
      </c>
      <c r="E41" s="61"/>
      <c r="F41" s="62" t="str">
        <f>F7</f>
        <v>8.5-8.8</v>
      </c>
      <c r="G41" s="62"/>
      <c r="H41" s="61" t="s">
        <v>11</v>
      </c>
      <c r="I41" s="88"/>
      <c r="J41" s="89">
        <f>J7</f>
        <v>43321</v>
      </c>
      <c r="K41" s="87"/>
    </row>
    <row r="42" ht="20.1" customHeight="1" spans="2:11">
      <c r="B42" s="63"/>
      <c r="C42" s="64"/>
      <c r="D42" s="65"/>
      <c r="E42" s="65"/>
      <c r="F42" s="66"/>
      <c r="G42" s="66"/>
      <c r="H42" s="65" t="s">
        <v>12</v>
      </c>
      <c r="I42" s="90"/>
      <c r="J42" s="66" t="str">
        <f>J8</f>
        <v>HMOA-180804-SXY617</v>
      </c>
      <c r="K42" s="92"/>
    </row>
    <row r="43" ht="20.1" customHeight="1"/>
    <row r="44" ht="20.1" customHeight="1" spans="2:11">
      <c r="B44" s="76"/>
      <c r="C44" s="76"/>
      <c r="D44" s="83" t="s">
        <v>34</v>
      </c>
      <c r="E44" s="76" t="s">
        <v>35</v>
      </c>
      <c r="F44" s="76"/>
      <c r="G44" s="77" t="s">
        <v>36</v>
      </c>
      <c r="H44" s="77" t="s">
        <v>37</v>
      </c>
      <c r="I44" s="77" t="s">
        <v>26</v>
      </c>
      <c r="J44" s="77"/>
      <c r="K44" s="102" t="s">
        <v>20</v>
      </c>
    </row>
    <row r="45" spans="2:11">
      <c r="B45" s="76">
        <v>1</v>
      </c>
      <c r="C45" s="76"/>
      <c r="D45" s="83" t="s">
        <v>6</v>
      </c>
      <c r="E45" s="76">
        <v>8.5</v>
      </c>
      <c r="F45" s="76"/>
      <c r="G45" s="77">
        <v>200</v>
      </c>
      <c r="H45" s="77">
        <v>1</v>
      </c>
      <c r="I45" s="93">
        <f>G45*H45</f>
        <v>200</v>
      </c>
      <c r="J45" s="94"/>
      <c r="K45" s="102">
        <v>8.5</v>
      </c>
    </row>
    <row r="46" ht="20.1" customHeight="1" spans="2:11">
      <c r="B46" s="76">
        <v>2</v>
      </c>
      <c r="C46" s="76"/>
      <c r="D46" s="83" t="s">
        <v>6</v>
      </c>
      <c r="E46" s="76" t="s">
        <v>38</v>
      </c>
      <c r="F46" s="76"/>
      <c r="G46" s="77">
        <v>100</v>
      </c>
      <c r="H46" s="77">
        <v>3</v>
      </c>
      <c r="I46" s="93">
        <v>100</v>
      </c>
      <c r="J46" s="94"/>
      <c r="K46" s="102" t="s">
        <v>38</v>
      </c>
    </row>
    <row r="47" ht="20.1" customHeight="1" spans="2:11">
      <c r="B47" s="76">
        <v>3</v>
      </c>
      <c r="C47" s="76"/>
      <c r="D47" s="84"/>
      <c r="E47" s="76"/>
      <c r="F47" s="76"/>
      <c r="G47" s="77"/>
      <c r="H47" s="77"/>
      <c r="I47" s="93"/>
      <c r="J47" s="94"/>
      <c r="K47" s="95"/>
    </row>
    <row r="48" ht="20.1" customHeight="1" spans="2:11">
      <c r="B48" s="70" t="s">
        <v>26</v>
      </c>
      <c r="C48" s="80"/>
      <c r="D48" s="80"/>
      <c r="E48" s="80"/>
      <c r="F48" s="71"/>
      <c r="G48" s="81"/>
      <c r="H48" s="81"/>
      <c r="I48" s="97">
        <f>SUM(I45:J47)</f>
        <v>300</v>
      </c>
      <c r="J48" s="98"/>
      <c r="K48" s="99"/>
    </row>
    <row r="49" ht="20.1" customHeight="1" spans="2:11">
      <c r="B49" s="67" t="s">
        <v>29</v>
      </c>
      <c r="C49" s="67"/>
      <c r="D49" s="67"/>
      <c r="E49" s="67"/>
      <c r="F49" s="67" t="s">
        <v>30</v>
      </c>
      <c r="G49" s="67" t="s">
        <v>31</v>
      </c>
      <c r="H49" s="67"/>
      <c r="I49" s="67"/>
      <c r="J49" s="67" t="s">
        <v>32</v>
      </c>
      <c r="K49" s="67"/>
    </row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43" workbookViewId="0">
      <selection activeCell="I54" sqref="I5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44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45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6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8"/>
    </row>
    <row r="37" s="1" customFormat="1" customHeight="1" spans="1:10">
      <c r="A37" s="17"/>
      <c r="B37" s="18" t="s">
        <v>72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9"/>
    </row>
    <row r="38" customHeight="1" spans="1:10">
      <c r="A38" s="13">
        <v>8</v>
      </c>
      <c r="B38" s="14" t="s">
        <v>73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79</v>
      </c>
      <c r="C45" s="15">
        <v>5000</v>
      </c>
      <c r="D45" s="13">
        <v>0</v>
      </c>
      <c r="E45" s="16">
        <v>5000</v>
      </c>
      <c r="F45" s="15">
        <v>2426</v>
      </c>
      <c r="G45" s="15">
        <v>0</v>
      </c>
      <c r="H45" s="15">
        <f>F45</f>
        <v>2426</v>
      </c>
      <c r="I45" s="36" t="s">
        <v>80</v>
      </c>
      <c r="J45" s="48"/>
    </row>
    <row r="46" s="1" customFormat="1" customHeight="1" spans="1:10">
      <c r="A46" s="17"/>
      <c r="B46" s="18" t="s">
        <v>81</v>
      </c>
      <c r="C46" s="19">
        <f>C45</f>
        <v>5000</v>
      </c>
      <c r="D46" s="20">
        <f>D45</f>
        <v>0</v>
      </c>
      <c r="E46" s="20">
        <f>E45</f>
        <v>5000</v>
      </c>
      <c r="F46" s="19">
        <f>SUM(F45:F45)</f>
        <v>2426</v>
      </c>
      <c r="G46" s="19">
        <f>SUM(G45:G45)</f>
        <v>0</v>
      </c>
      <c r="H46" s="19">
        <f>H45</f>
        <v>2426</v>
      </c>
      <c r="I46" s="39"/>
      <c r="J46" s="49"/>
    </row>
    <row r="47" customHeight="1" spans="1:10">
      <c r="A47" s="17"/>
      <c r="B47" s="18" t="s">
        <v>26</v>
      </c>
      <c r="C47" s="19">
        <f>SUM(C46,C44,C40,C37,C32,C27,C24,C21,C16,C13)</f>
        <v>5000</v>
      </c>
      <c r="D47" s="20">
        <f>SUM(D46,D44,D40,D37,D32,D27,D24,D21,D16,D13)</f>
        <v>0</v>
      </c>
      <c r="E47" s="20">
        <f>SUM(E46,E44,E40,E37,E32,E27,E24,E21,E16,E13)</f>
        <v>5000</v>
      </c>
      <c r="F47" s="19">
        <f>SUM(F46,F44,F40,F37,F32,F27,F24,F21,F16,F13)</f>
        <v>2426</v>
      </c>
      <c r="G47" s="19">
        <f>SUM(G46,G44,G40,G37,G32,G27,G24,G21,G16,G13)</f>
        <v>0</v>
      </c>
      <c r="H47" s="19">
        <f>H13+H21+H16+H24+H27+H32+H37+H40+H44+H46</f>
        <v>2426</v>
      </c>
      <c r="I47" s="39"/>
      <c r="J47" s="50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51" t="s">
        <v>86</v>
      </c>
    </row>
    <row r="52" customHeight="1" spans="1:9">
      <c r="A52" s="30">
        <f>E47</f>
        <v>5000</v>
      </c>
      <c r="B52" s="31"/>
      <c r="C52" s="31">
        <f>H47</f>
        <v>2426</v>
      </c>
      <c r="D52" s="31"/>
      <c r="E52" s="31">
        <f>F47</f>
        <v>2426</v>
      </c>
      <c r="F52" s="31"/>
      <c r="G52" s="31">
        <f>G47</f>
        <v>0</v>
      </c>
      <c r="H52" s="31"/>
      <c r="I52" s="52">
        <f>A52-C52</f>
        <v>2574</v>
      </c>
    </row>
    <row r="54" customHeight="1" spans="1:9">
      <c r="A54" s="32" t="s">
        <v>87</v>
      </c>
      <c r="B54" s="33"/>
      <c r="C54" s="34" t="s">
        <v>30</v>
      </c>
      <c r="D54" s="32"/>
      <c r="E54" s="32" t="s">
        <v>88</v>
      </c>
      <c r="F54" s="32"/>
      <c r="G54" s="32" t="s">
        <v>32</v>
      </c>
      <c r="H54" s="32"/>
      <c r="I54" s="33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2018-09-03T06:33:27Z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