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19"/>
  <c r="H18"/>
  <c r="H17"/>
  <c r="H27" s="1"/>
  <c r="H59" s="1"/>
  <c r="C64" s="1"/>
  <c r="I64" s="1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<sst xmlns="http://schemas.openxmlformats.org/spreadsheetml/2006/main" count="109" uniqueCount="87">
  <si>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</si>
  <si>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</si>
  <si>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</si>
  <si>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</si>
  <si>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</si>
  <si>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</si>
  <si>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</si>
  <si>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</si>
  <si>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</si>
  <si>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</si>
  <si>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</si>
  <si>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</si>
  <si>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</si>
  <si>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</si>
  <si>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</si>
  <si>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</si>
  <si>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</si>
  <si>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</si>
  <si>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</si>
  <si>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</si>
  <si>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</si>
  <si>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</si>
  <si>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</si>
  <si>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</si>
  <si>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</si>
  <si>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</si>
  <si>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</si>
  <si>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</si>
  <si>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</si>
  <si>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</si>
  <si>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</si>
  <si>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</si>
  <si>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</si>
  <si>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</si>
  <si>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</si>
  <si>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</si>
  <si>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</si>
  <si>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</si>
  <si>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</si>
  <si>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</si>
  <si>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</si>
  <si>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</si>
  <si>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</si>
  <si>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</si>
  <si>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</si>
  <si>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</si>
  <si>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</si>
  <si>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</si>
  <si>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</si>
  <si>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</si>
  <si>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</si>
  <si>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</si>
  <si>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</si>
  <si>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</si>
  <si>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</si>
  <si>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</si>
  <si>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</si>
  <si>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</si>
  <si>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</si>
  <si>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</si>
  <si>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</si>
  <si>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</si>
  <si>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</si>
  <si>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</si>
  <si>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</si>
  <si>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</si>
  <si>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</si>
  <si>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</si>
  <si>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</si>
  <si>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</si>
  <si>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</si>
  <si>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</si>
  <si>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</si>
  <si>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</si>
  <si>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</si>
  <si>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</si>
  <si>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</si>
  <si>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</si>
  <si>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</si>
  <si>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</si>
  <si>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</si>
  <si>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</si>
  <si>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</si>
  <si>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</si>
  <si>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餐饮服务</t>
    <phoneticPr fontId="12" type="noConversion"/>
  </si>
  <si>
    <t>汽油</t>
    <phoneticPr fontId="12" type="noConversion"/>
  </si>
  <si>
    <t>路费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</si>
</sst>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6" workbookViewId="0">
      <selection activeCell="I20" sqref="I20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4681</v>
      </c>
      <c r="G17" s="37">
        <v>0</v>
      </c>
      <c r="H17" s="37">
        <f t="shared" ref="H17:H22" si="2">F17+G17</f>
        <v>4681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580</v>
      </c>
      <c r="G18" s="37">
        <v>0</v>
      </c>
      <c r="H18" s="37">
        <f t="shared" si="2"/>
        <v>580</v>
      </c>
      <c r="I18" s="42" t="s">
        <v>85</v>
      </c>
      <c r="J18" s="59"/>
    </row>
    <row r="19" spans="1:10" ht="21" customHeight="1">
      <c r="A19" s="72"/>
      <c r="B19" s="68"/>
      <c r="C19" s="62"/>
      <c r="D19" s="65"/>
      <c r="E19" s="62"/>
      <c r="F19" s="37">
        <v>285</v>
      </c>
      <c r="G19" s="37">
        <v>0</v>
      </c>
      <c r="H19" s="37">
        <f t="shared" si="2"/>
        <v>285</v>
      </c>
      <c r="I19" s="42" t="s">
        <v>86</v>
      </c>
      <c r="J19" s="59"/>
    </row>
    <row r="20" spans="1:10" ht="21" customHeight="1">
      <c r="A20" s="72"/>
      <c r="B20" s="68"/>
      <c r="C20" s="62"/>
      <c r="D20" s="65"/>
      <c r="E20" s="62"/>
      <c r="F20" s="37">
        <v>0</v>
      </c>
      <c r="G20" s="37">
        <v>246</v>
      </c>
      <c r="H20" s="37">
        <v>246</v>
      </c>
      <c r="I20" s="42" t="s">
        <v>85</v>
      </c>
      <c r="J20" s="59"/>
    </row>
    <row r="21" spans="1:10" ht="21" customHeight="1">
      <c r="A21" s="72"/>
      <c r="B21" s="68"/>
      <c r="C21" s="62"/>
      <c r="D21" s="65"/>
      <c r="E21" s="62"/>
      <c r="F21" s="37"/>
      <c r="G21" s="37"/>
      <c r="H21" s="37"/>
      <c r="I21" s="42"/>
      <c r="J21" s="59"/>
    </row>
    <row r="22" spans="1:10" ht="21" customHeight="1">
      <c r="A22" s="72"/>
      <c r="B22" s="68"/>
      <c r="C22" s="62"/>
      <c r="D22" s="65"/>
      <c r="E22" s="62"/>
      <c r="F22" s="37"/>
      <c r="G22" s="37"/>
      <c r="H22" s="37"/>
      <c r="I22" s="42"/>
      <c r="J22" s="59"/>
    </row>
    <row r="23" spans="1:10" ht="21" customHeight="1">
      <c r="A23" s="72"/>
      <c r="B23" s="68"/>
      <c r="C23" s="62"/>
      <c r="D23" s="65"/>
      <c r="E23" s="62"/>
      <c r="F23" s="37"/>
      <c r="G23" s="37"/>
      <c r="H23" s="37"/>
      <c r="I23" s="42"/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ht="21" customHeight="1">
      <c r="A26" s="72"/>
      <c r="B26" s="68"/>
      <c r="C26" s="62"/>
      <c r="D26" s="65"/>
      <c r="E26" s="62"/>
      <c r="F26" s="37"/>
      <c r="G26" s="37"/>
      <c r="H26" s="37"/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5546</v>
      </c>
      <c r="G27" s="40">
        <f>SUM(G17:G26)</f>
        <v>246</v>
      </c>
      <c r="H27" s="40">
        <f>SUM(H17:H26)</f>
        <v>5792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5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8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5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5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5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5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19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19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5546</v>
      </c>
      <c r="G59" s="40">
        <f t="shared" si="22"/>
        <v>246</v>
      </c>
      <c r="H59" s="40">
        <f t="shared" si="22"/>
        <v>5792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5792</v>
      </c>
      <c r="D64" s="70"/>
      <c r="E64" s="70">
        <f>F59</f>
        <v>5546</v>
      </c>
      <c r="F64" s="70"/>
      <c r="G64" s="70">
        <f>G59</f>
        <v>246</v>
      </c>
      <c r="H64" s="70"/>
      <c r="I64" s="46">
        <f>A64-C64</f>
        <v>-5792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2018-09-26T07:15:53Z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