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010" tabRatio="691"/>
  </bookViews>
  <sheets>
    <sheet name="地接社" sheetId="14" r:id="rId1"/>
  </sheets>
  <definedNames>
    <definedName name="_xlnm.Print_Area" localSheetId="0">地接社!$A$1:$G$35</definedName>
    <definedName name="_xlnm.Print_Titles" localSheetId="0">地接社!$9:$9</definedName>
  </definedNames>
  <calcPr calcId="144525"/>
</workbook>
</file>

<file path=xl/sharedStrings.xml><?xml version="1.0" encoding="utf-8"?>
<sst xmlns="http://schemas.openxmlformats.org/spreadsheetml/2006/main" count="55" uniqueCount="52">
  <si>
    <t>先声药业会务服务报价表</t>
  </si>
  <si>
    <t xml:space="preserve">项目名称：4.11长沙会议 闫幸杏 2303-23683
</t>
  </si>
  <si>
    <r>
      <rPr>
        <b/>
        <sz val="10"/>
        <rFont val="宋体"/>
        <charset val="134"/>
      </rPr>
      <t>供应商</t>
    </r>
    <r>
      <rPr>
        <b/>
        <sz val="10"/>
        <rFont val="Arial"/>
        <charset val="134"/>
      </rPr>
      <t>:</t>
    </r>
    <r>
      <rPr>
        <b/>
        <sz val="10"/>
        <rFont val="宋体"/>
        <charset val="134"/>
      </rPr>
      <t>康辉集团北京国际会议展览有限公司</t>
    </r>
  </si>
  <si>
    <t>活动时间：2023年4月11日</t>
  </si>
  <si>
    <r>
      <rPr>
        <b/>
        <sz val="10"/>
        <rFont val="宋体"/>
        <charset val="134"/>
      </rPr>
      <t>联络人</t>
    </r>
    <r>
      <rPr>
        <b/>
        <sz val="10"/>
        <rFont val="Arial"/>
        <charset val="134"/>
      </rPr>
      <t>:</t>
    </r>
    <r>
      <rPr>
        <b/>
        <sz val="10"/>
        <rFont val="宋体"/>
        <charset val="134"/>
      </rPr>
      <t>王凤雨</t>
    </r>
  </si>
  <si>
    <t>活动地点：长沙</t>
  </si>
  <si>
    <r>
      <rPr>
        <b/>
        <sz val="10"/>
        <rFont val="宋体"/>
        <charset val="134"/>
      </rPr>
      <t>手机</t>
    </r>
    <r>
      <rPr>
        <b/>
        <sz val="10"/>
        <rFont val="Arial"/>
        <charset val="134"/>
      </rPr>
      <t>:15210370021</t>
    </r>
  </si>
  <si>
    <t>拟参加人数：25</t>
  </si>
  <si>
    <r>
      <rPr>
        <b/>
        <sz val="10"/>
        <rFont val="宋体"/>
        <charset val="134"/>
      </rPr>
      <t>邮箱</t>
    </r>
    <r>
      <rPr>
        <b/>
        <sz val="10"/>
        <rFont val="Arial"/>
        <charset val="134"/>
      </rPr>
      <t>: wangfengyu@cct.cn</t>
    </r>
  </si>
  <si>
    <t>服务内容</t>
  </si>
  <si>
    <t>服务描述</t>
  </si>
  <si>
    <t>单价</t>
  </si>
  <si>
    <t>数量1</t>
  </si>
  <si>
    <t>数量2</t>
  </si>
  <si>
    <t>小计</t>
  </si>
  <si>
    <r>
      <rPr>
        <b/>
        <sz val="9"/>
        <rFont val="Arial"/>
        <charset val="134"/>
      </rPr>
      <t xml:space="preserve">B. </t>
    </r>
    <r>
      <rPr>
        <b/>
        <sz val="9"/>
        <rFont val="宋体"/>
        <charset val="134"/>
      </rPr>
      <t>主要费用-地接社</t>
    </r>
  </si>
  <si>
    <t>交通</t>
  </si>
  <si>
    <t>市区内别克商务接送酒店</t>
  </si>
  <si>
    <t>晚餐</t>
  </si>
  <si>
    <t>酒店自助晚餐</t>
  </si>
  <si>
    <t>会议室</t>
  </si>
  <si>
    <t>会议室（半天）</t>
  </si>
  <si>
    <t>光柱</t>
  </si>
  <si>
    <t>启动仪式租用发光柱子一套6根</t>
  </si>
  <si>
    <t>视频</t>
  </si>
  <si>
    <t>基础视频</t>
  </si>
  <si>
    <t>跟会服务人员</t>
  </si>
  <si>
    <t>含餐补及交通补贴</t>
  </si>
  <si>
    <t>人员搭建</t>
  </si>
  <si>
    <t>人员搭建含运输</t>
  </si>
  <si>
    <t>费用合计</t>
  </si>
  <si>
    <r>
      <rPr>
        <b/>
        <sz val="9"/>
        <rFont val="Arial"/>
        <charset val="134"/>
      </rPr>
      <t>C.</t>
    </r>
    <r>
      <rPr>
        <b/>
        <sz val="9"/>
        <rFont val="宋体"/>
        <charset val="134"/>
      </rPr>
      <t>其余费用</t>
    </r>
  </si>
  <si>
    <t>门型展架</t>
  </si>
  <si>
    <t>指引展架易拉宝 180cm*80cm</t>
  </si>
  <si>
    <t>含设计，搭建与拆卸</t>
  </si>
  <si>
    <t>席卡</t>
  </si>
  <si>
    <t>A4 250g 铜版纸</t>
  </si>
  <si>
    <t>按照实际发生结算</t>
  </si>
  <si>
    <t>彩色打印</t>
  </si>
  <si>
    <t>会议资料打印（日程）</t>
  </si>
  <si>
    <t>会议资料打印（串场）</t>
  </si>
  <si>
    <t>信息收集服务</t>
  </si>
  <si>
    <t>酒店对接：住宿分房/会场彩排/用餐安排和指引/酒店结算等</t>
  </si>
  <si>
    <t>按照最终人数结算</t>
  </si>
  <si>
    <t>其余部分合计</t>
  </si>
  <si>
    <r>
      <rPr>
        <b/>
        <sz val="9"/>
        <rFont val="Arial"/>
        <charset val="134"/>
      </rPr>
      <t xml:space="preserve">D. </t>
    </r>
    <r>
      <rPr>
        <b/>
        <sz val="9"/>
        <rFont val="宋体"/>
        <charset val="134"/>
      </rPr>
      <t>服务费</t>
    </r>
  </si>
  <si>
    <t>服务费</t>
  </si>
  <si>
    <r>
      <rPr>
        <b/>
        <sz val="9"/>
        <rFont val="Arial"/>
        <charset val="134"/>
      </rPr>
      <t>B-D</t>
    </r>
    <r>
      <rPr>
        <b/>
        <sz val="9"/>
        <rFont val="宋体"/>
        <charset val="134"/>
      </rPr>
      <t>费用合计</t>
    </r>
  </si>
  <si>
    <r>
      <rPr>
        <b/>
        <sz val="9"/>
        <rFont val="Arial"/>
        <charset val="134"/>
      </rPr>
      <t xml:space="preserve">E. </t>
    </r>
    <r>
      <rPr>
        <b/>
        <sz val="9"/>
        <rFont val="宋体"/>
        <charset val="134"/>
      </rPr>
      <t>税</t>
    </r>
  </si>
  <si>
    <t>增值税</t>
  </si>
  <si>
    <t>地接社费用总计</t>
  </si>
  <si>
    <r>
      <rPr>
        <sz val="10"/>
        <rFont val="Arial"/>
        <charset val="134"/>
      </rPr>
      <t xml:space="preserve">* </t>
    </r>
    <r>
      <rPr>
        <sz val="10"/>
        <rFont val="方正书宋_GBK"/>
        <charset val="134"/>
      </rPr>
      <t>以最终实际发生费用结算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</si>
</sst>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4">
    <font>
      <sz val="12"/>
      <name val="宋体"/>
      <charset val="134"/>
    </font>
    <font>
      <sz val="9"/>
      <name val="Arial"/>
      <charset val="134"/>
    </font>
    <font>
      <b/>
      <sz val="9"/>
      <name val="Arial"/>
      <charset val="134"/>
    </font>
    <font>
      <sz val="10"/>
      <name val="Arial"/>
      <charset val="134"/>
    </font>
    <font>
      <b/>
      <sz val="10"/>
      <name val="Arial"/>
      <charset val="134"/>
    </font>
    <font>
      <b/>
      <sz val="18"/>
      <name val="宋体"/>
      <charset val="134"/>
    </font>
    <font>
      <b/>
      <sz val="18"/>
      <name val="Arial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9"/>
      <color rgb="FFFF0000"/>
      <name val="微软雅黑"/>
      <charset val="134"/>
    </font>
    <font>
      <b/>
      <sz val="9"/>
      <color rgb="FFFF0000"/>
      <name val="Arial"/>
      <charset val="134"/>
    </font>
    <font>
      <sz val="9"/>
      <color rgb="FFFF0000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方正书宋_GBK"/>
      <charset val="134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47AF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13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9" borderId="26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13" borderId="27" applyNumberFormat="0" applyFon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8" applyNumberFormat="0" applyFill="0" applyAlignment="0" applyProtection="0">
      <alignment vertical="center"/>
    </xf>
    <xf numFmtId="0" fontId="25" fillId="0" borderId="28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6" fillId="17" borderId="30" applyNumberFormat="0" applyAlignment="0" applyProtection="0">
      <alignment vertical="center"/>
    </xf>
    <xf numFmtId="0" fontId="27" fillId="17" borderId="26" applyNumberFormat="0" applyAlignment="0" applyProtection="0">
      <alignment vertical="center"/>
    </xf>
    <xf numFmtId="0" fontId="28" fillId="18" borderId="31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9" fillId="0" borderId="32" applyNumberFormat="0" applyFill="0" applyAlignment="0" applyProtection="0">
      <alignment vertical="center"/>
    </xf>
    <xf numFmtId="0" fontId="30" fillId="0" borderId="33" applyNumberFormat="0" applyFill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0" fillId="0" borderId="0"/>
  </cellStyleXfs>
  <cellXfs count="64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right" vertical="top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vertical="center"/>
    </xf>
    <xf numFmtId="0" fontId="8" fillId="2" borderId="10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right" vertical="center" wrapText="1"/>
    </xf>
    <xf numFmtId="0" fontId="2" fillId="2" borderId="13" xfId="0" applyFont="1" applyFill="1" applyBorder="1" applyAlignment="1">
      <alignment horizontal="right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left" vertical="center"/>
    </xf>
    <xf numFmtId="0" fontId="9" fillId="0" borderId="16" xfId="0" applyFont="1" applyBorder="1" applyAlignment="1">
      <alignment horizontal="left" vertical="center" wrapText="1"/>
    </xf>
    <xf numFmtId="0" fontId="9" fillId="2" borderId="17" xfId="0" applyFont="1" applyFill="1" applyBorder="1" applyAlignment="1">
      <alignment horizontal="right" vertical="center" wrapText="1"/>
    </xf>
    <xf numFmtId="0" fontId="1" fillId="2" borderId="18" xfId="0" applyFont="1" applyFill="1" applyBorder="1" applyAlignment="1">
      <alignment horizontal="right" vertical="center"/>
    </xf>
    <xf numFmtId="9" fontId="2" fillId="2" borderId="19" xfId="0" applyNumberFormat="1" applyFont="1" applyFill="1" applyBorder="1" applyAlignment="1">
      <alignment horizontal="center" vertical="center"/>
    </xf>
    <xf numFmtId="9" fontId="2" fillId="2" borderId="20" xfId="0" applyNumberFormat="1" applyFont="1" applyFill="1" applyBorder="1" applyAlignment="1">
      <alignment horizontal="center" vertical="center"/>
    </xf>
    <xf numFmtId="9" fontId="2" fillId="2" borderId="21" xfId="0" applyNumberFormat="1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right" vertical="center" wrapText="1"/>
    </xf>
    <xf numFmtId="0" fontId="2" fillId="5" borderId="13" xfId="0" applyFont="1" applyFill="1" applyBorder="1" applyAlignment="1">
      <alignment horizontal="right" vertical="center" wrapText="1"/>
    </xf>
    <xf numFmtId="176" fontId="2" fillId="5" borderId="14" xfId="0" applyNumberFormat="1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left" vertical="center"/>
    </xf>
    <xf numFmtId="0" fontId="2" fillId="6" borderId="6" xfId="0" applyFont="1" applyFill="1" applyBorder="1" applyAlignment="1">
      <alignment horizontal="left" vertical="center"/>
    </xf>
    <xf numFmtId="0" fontId="2" fillId="6" borderId="7" xfId="0" applyFont="1" applyFill="1" applyBorder="1" applyAlignment="1">
      <alignment horizontal="left" vertical="center"/>
    </xf>
    <xf numFmtId="0" fontId="9" fillId="0" borderId="17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right" vertical="center"/>
    </xf>
    <xf numFmtId="176" fontId="1" fillId="0" borderId="22" xfId="0" applyNumberFormat="1" applyFont="1" applyBorder="1" applyAlignment="1">
      <alignment horizontal="center" vertical="center"/>
    </xf>
    <xf numFmtId="0" fontId="10" fillId="7" borderId="23" xfId="0" applyFont="1" applyFill="1" applyBorder="1" applyAlignment="1">
      <alignment horizontal="right" vertical="center" wrapText="1"/>
    </xf>
    <xf numFmtId="0" fontId="11" fillId="7" borderId="24" xfId="0" applyFont="1" applyFill="1" applyBorder="1" applyAlignment="1">
      <alignment horizontal="right" vertical="center" wrapText="1"/>
    </xf>
    <xf numFmtId="177" fontId="11" fillId="7" borderId="25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47625</xdr:colOff>
      <xdr:row>0</xdr:row>
      <xdr:rowOff>104775</xdr:rowOff>
    </xdr:from>
    <xdr:to>
      <xdr:col>1</xdr:col>
      <xdr:colOff>552450</xdr:colOff>
      <xdr:row>2</xdr:row>
      <xdr:rowOff>180975</xdr:rowOff>
    </xdr:to>
    <xdr:pic>
      <xdr:nvPicPr>
        <xdr:cNvPr id="25901" name="Picture 1" descr="simcere logo 国内版 landscape"/>
        <xdr:cNvPicPr>
          <a:picLocks noChangeAspect="1" noChangeArrowheads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" y="104775"/>
          <a:ext cx="1681480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"/>
  <sheetViews>
    <sheetView tabSelected="1" workbookViewId="0">
      <selection activeCell="J9" sqref="J9"/>
    </sheetView>
  </sheetViews>
  <sheetFormatPr defaultColWidth="9" defaultRowHeight="12.5"/>
  <cols>
    <col min="1" max="1" width="15.4416666666667" style="3" customWidth="1"/>
    <col min="2" max="2" width="40.8166666666667" style="3" customWidth="1"/>
    <col min="3" max="3" width="21.25" style="4" customWidth="1"/>
    <col min="4" max="6" width="8.56666666666667" style="5" customWidth="1"/>
    <col min="7" max="7" width="11.9416666666667" style="5" customWidth="1"/>
    <col min="8" max="16384" width="9" style="6"/>
  </cols>
  <sheetData>
    <row r="1" ht="13" spans="1:7">
      <c r="A1" s="7"/>
      <c r="B1" s="7"/>
      <c r="D1" s="8"/>
      <c r="E1" s="6"/>
      <c r="F1" s="6"/>
      <c r="G1" s="6"/>
    </row>
    <row r="2" ht="13" spans="1:7">
      <c r="A2" s="7"/>
      <c r="B2" s="7"/>
      <c r="D2" s="8"/>
      <c r="E2" s="6"/>
      <c r="F2" s="6"/>
      <c r="G2" s="6"/>
    </row>
    <row r="3" ht="45.75" customHeight="1" spans="1:7">
      <c r="A3" s="9" t="s">
        <v>0</v>
      </c>
      <c r="B3" s="10"/>
      <c r="C3" s="10"/>
      <c r="D3" s="10"/>
      <c r="E3" s="10"/>
      <c r="F3" s="10"/>
      <c r="G3" s="10"/>
    </row>
    <row r="4" s="1" customFormat="1" ht="17.2" customHeight="1" spans="1:7">
      <c r="A4" s="11" t="s">
        <v>1</v>
      </c>
      <c r="B4" s="11"/>
      <c r="C4" s="12"/>
      <c r="D4" s="13" t="s">
        <v>2</v>
      </c>
      <c r="E4" s="14"/>
      <c r="F4" s="14"/>
      <c r="G4" s="14"/>
    </row>
    <row r="5" s="1" customFormat="1" ht="17.2" customHeight="1" spans="1:7">
      <c r="A5" s="13" t="s">
        <v>3</v>
      </c>
      <c r="B5" s="13"/>
      <c r="C5" s="15"/>
      <c r="D5" s="13" t="s">
        <v>4</v>
      </c>
      <c r="E5" s="14"/>
      <c r="F5" s="14"/>
      <c r="G5" s="14"/>
    </row>
    <row r="6" s="1" customFormat="1" ht="17.2" customHeight="1" spans="1:7">
      <c r="A6" s="13" t="s">
        <v>5</v>
      </c>
      <c r="B6" s="13"/>
      <c r="C6" s="15"/>
      <c r="D6" s="13" t="s">
        <v>6</v>
      </c>
      <c r="E6" s="14"/>
      <c r="F6" s="14"/>
      <c r="G6" s="14"/>
    </row>
    <row r="7" s="1" customFormat="1" ht="17.2" customHeight="1" spans="1:7">
      <c r="A7" s="13" t="s">
        <v>7</v>
      </c>
      <c r="B7" s="13"/>
      <c r="C7" s="15"/>
      <c r="D7" s="11" t="s">
        <v>8</v>
      </c>
      <c r="E7" s="14"/>
      <c r="F7" s="14"/>
      <c r="G7" s="14"/>
    </row>
    <row r="8" s="1" customFormat="1" ht="12.25" spans="1:7">
      <c r="A8" s="16"/>
      <c r="B8" s="16"/>
      <c r="C8" s="17"/>
      <c r="D8" s="18"/>
      <c r="E8" s="18"/>
      <c r="F8" s="18"/>
      <c r="G8" s="18"/>
    </row>
    <row r="9" s="2" customFormat="1" ht="27.75" customHeight="1" spans="1:7">
      <c r="A9" s="19" t="s">
        <v>9</v>
      </c>
      <c r="B9" s="20"/>
      <c r="C9" s="21" t="s">
        <v>10</v>
      </c>
      <c r="D9" s="22" t="s">
        <v>11</v>
      </c>
      <c r="E9" s="22" t="s">
        <v>12</v>
      </c>
      <c r="F9" s="22" t="s">
        <v>13</v>
      </c>
      <c r="G9" s="23" t="s">
        <v>14</v>
      </c>
    </row>
    <row r="10" s="2" customFormat="1" ht="17.2" customHeight="1" spans="1:7">
      <c r="A10" s="24" t="s">
        <v>15</v>
      </c>
      <c r="B10" s="25"/>
      <c r="C10" s="25"/>
      <c r="D10" s="25"/>
      <c r="E10" s="25"/>
      <c r="F10" s="25"/>
      <c r="G10" s="26"/>
    </row>
    <row r="11" s="1" customFormat="1" ht="17.2" customHeight="1" spans="1:7">
      <c r="A11" s="27" t="s">
        <v>16</v>
      </c>
      <c r="B11" s="28" t="s">
        <v>17</v>
      </c>
      <c r="C11" s="29"/>
      <c r="D11" s="30">
        <v>280</v>
      </c>
      <c r="E11" s="30">
        <v>30</v>
      </c>
      <c r="F11" s="30">
        <v>1</v>
      </c>
      <c r="G11" s="31">
        <f>D11*E11*F11</f>
        <v>8400</v>
      </c>
    </row>
    <row r="12" s="1" customFormat="1" ht="17.2" customHeight="1" spans="1:7">
      <c r="A12" s="27" t="s">
        <v>18</v>
      </c>
      <c r="B12" s="28" t="s">
        <v>19</v>
      </c>
      <c r="C12" s="32"/>
      <c r="D12" s="30">
        <v>268</v>
      </c>
      <c r="E12" s="30">
        <v>25</v>
      </c>
      <c r="F12" s="30">
        <v>1</v>
      </c>
      <c r="G12" s="31">
        <f>D12*E12*F12</f>
        <v>6700</v>
      </c>
    </row>
    <row r="13" s="1" customFormat="1" ht="17.2" customHeight="1" spans="1:7">
      <c r="A13" s="27" t="s">
        <v>20</v>
      </c>
      <c r="B13" s="28" t="s">
        <v>21</v>
      </c>
      <c r="C13" s="32"/>
      <c r="D13" s="30">
        <v>3500</v>
      </c>
      <c r="E13" s="30">
        <v>1</v>
      </c>
      <c r="F13" s="30">
        <v>1</v>
      </c>
      <c r="G13" s="31">
        <f>D13*E13*F13</f>
        <v>3500</v>
      </c>
    </row>
    <row r="14" s="1" customFormat="1" ht="17.2" customHeight="1" spans="1:7">
      <c r="A14" s="27" t="s">
        <v>22</v>
      </c>
      <c r="B14" s="28" t="s">
        <v>23</v>
      </c>
      <c r="C14" s="32"/>
      <c r="D14" s="30">
        <v>3000</v>
      </c>
      <c r="E14" s="30">
        <v>1</v>
      </c>
      <c r="F14" s="30">
        <v>1</v>
      </c>
      <c r="G14" s="31">
        <f>D14*E14*F14</f>
        <v>3000</v>
      </c>
    </row>
    <row r="15" s="1" customFormat="1" ht="17.2" customHeight="1" spans="1:7">
      <c r="A15" s="27" t="s">
        <v>24</v>
      </c>
      <c r="B15" s="28" t="s">
        <v>25</v>
      </c>
      <c r="C15" s="32"/>
      <c r="D15" s="30">
        <v>600</v>
      </c>
      <c r="E15" s="30">
        <v>1</v>
      </c>
      <c r="F15" s="30">
        <v>1</v>
      </c>
      <c r="G15" s="31">
        <f>D15*E15*F15</f>
        <v>600</v>
      </c>
    </row>
    <row r="16" s="1" customFormat="1" ht="17.2" customHeight="1" spans="1:7">
      <c r="A16" s="27" t="s">
        <v>26</v>
      </c>
      <c r="B16" s="28" t="s">
        <v>27</v>
      </c>
      <c r="C16" s="32"/>
      <c r="D16" s="30">
        <v>400</v>
      </c>
      <c r="E16" s="30">
        <v>1</v>
      </c>
      <c r="F16" s="30">
        <v>1</v>
      </c>
      <c r="G16" s="31">
        <v>400</v>
      </c>
    </row>
    <row r="17" s="1" customFormat="1" ht="17.2" customHeight="1" spans="1:7">
      <c r="A17" s="27" t="s">
        <v>28</v>
      </c>
      <c r="B17" s="28" t="s">
        <v>29</v>
      </c>
      <c r="C17" s="32"/>
      <c r="D17" s="30">
        <v>1500</v>
      </c>
      <c r="E17" s="30">
        <v>1</v>
      </c>
      <c r="F17" s="30">
        <v>1</v>
      </c>
      <c r="G17" s="31">
        <f>D17*E17*F17</f>
        <v>1500</v>
      </c>
    </row>
    <row r="18" s="1" customFormat="1" ht="17.2" customHeight="1" spans="1:7">
      <c r="A18" s="33" t="s">
        <v>30</v>
      </c>
      <c r="B18" s="34"/>
      <c r="C18" s="34"/>
      <c r="D18" s="34"/>
      <c r="E18" s="34"/>
      <c r="F18" s="34"/>
      <c r="G18" s="35">
        <f>SUM(G11:G17)</f>
        <v>24100</v>
      </c>
    </row>
    <row r="19" s="2" customFormat="1" ht="17.2" customHeight="1" spans="1:7">
      <c r="A19" s="36" t="s">
        <v>31</v>
      </c>
      <c r="B19" s="25"/>
      <c r="C19" s="25"/>
      <c r="D19" s="25"/>
      <c r="E19" s="25"/>
      <c r="F19" s="25"/>
      <c r="G19" s="26"/>
    </row>
    <row r="20" s="1" customFormat="1" ht="17.2" customHeight="1" spans="1:7">
      <c r="A20" s="37" t="s">
        <v>32</v>
      </c>
      <c r="B20" s="38" t="s">
        <v>33</v>
      </c>
      <c r="C20" s="39" t="s">
        <v>34</v>
      </c>
      <c r="D20" s="40">
        <v>180</v>
      </c>
      <c r="E20" s="41">
        <v>3</v>
      </c>
      <c r="F20" s="41">
        <v>1</v>
      </c>
      <c r="G20" s="42">
        <f>D20*E20*F20</f>
        <v>540</v>
      </c>
    </row>
    <row r="21" s="1" customFormat="1" ht="17.2" customHeight="1" spans="1:7">
      <c r="A21" s="37" t="s">
        <v>35</v>
      </c>
      <c r="B21" s="43" t="s">
        <v>36</v>
      </c>
      <c r="C21" s="39" t="s">
        <v>37</v>
      </c>
      <c r="D21" s="40">
        <v>8</v>
      </c>
      <c r="E21" s="41">
        <v>15</v>
      </c>
      <c r="F21" s="41">
        <v>1</v>
      </c>
      <c r="G21" s="42">
        <f>D21*E21*F21</f>
        <v>120</v>
      </c>
    </row>
    <row r="22" s="1" customFormat="1" ht="18" customHeight="1" spans="1:7">
      <c r="A22" s="44" t="s">
        <v>38</v>
      </c>
      <c r="B22" s="38" t="s">
        <v>39</v>
      </c>
      <c r="C22" s="39" t="s">
        <v>37</v>
      </c>
      <c r="D22" s="41">
        <v>1.2</v>
      </c>
      <c r="E22" s="41">
        <v>15</v>
      </c>
      <c r="F22" s="41">
        <v>1</v>
      </c>
      <c r="G22" s="42">
        <f>D22*E22*F22</f>
        <v>18</v>
      </c>
    </row>
    <row r="23" s="1" customFormat="1" ht="19.05" customHeight="1" spans="1:7">
      <c r="A23" s="44" t="s">
        <v>38</v>
      </c>
      <c r="B23" s="38" t="s">
        <v>40</v>
      </c>
      <c r="C23" s="39" t="s">
        <v>37</v>
      </c>
      <c r="D23" s="41">
        <v>1.2</v>
      </c>
      <c r="E23" s="41">
        <v>6</v>
      </c>
      <c r="F23" s="41">
        <v>25</v>
      </c>
      <c r="G23" s="42">
        <f>D23*E23*F23</f>
        <v>180</v>
      </c>
    </row>
    <row r="24" s="1" customFormat="1" ht="25.05" customHeight="1" spans="1:7">
      <c r="A24" s="44" t="s">
        <v>41</v>
      </c>
      <c r="B24" s="38" t="s">
        <v>42</v>
      </c>
      <c r="C24" s="39" t="s">
        <v>43</v>
      </c>
      <c r="D24" s="41">
        <v>20</v>
      </c>
      <c r="E24" s="41">
        <v>20</v>
      </c>
      <c r="F24" s="41">
        <v>1</v>
      </c>
      <c r="G24" s="42">
        <f>D24*E24*F24</f>
        <v>400</v>
      </c>
    </row>
    <row r="25" s="1" customFormat="1" ht="17" customHeight="1" spans="1:7">
      <c r="A25" s="33" t="s">
        <v>44</v>
      </c>
      <c r="B25" s="34"/>
      <c r="C25" s="34"/>
      <c r="D25" s="34"/>
      <c r="E25" s="34"/>
      <c r="F25" s="34"/>
      <c r="G25" s="35">
        <f>SUM(G20:G24)</f>
        <v>1258</v>
      </c>
    </row>
    <row r="26" s="2" customFormat="1" ht="17.2" customHeight="1" spans="1:7">
      <c r="A26" s="36" t="s">
        <v>45</v>
      </c>
      <c r="B26" s="25"/>
      <c r="C26" s="25"/>
      <c r="D26" s="25"/>
      <c r="E26" s="25"/>
      <c r="F26" s="25"/>
      <c r="G26" s="26"/>
    </row>
    <row r="27" s="1" customFormat="1" ht="17.2" customHeight="1" spans="1:7">
      <c r="A27" s="45" t="s">
        <v>46</v>
      </c>
      <c r="B27" s="46"/>
      <c r="C27" s="47">
        <v>0.06</v>
      </c>
      <c r="D27" s="48"/>
      <c r="E27" s="48"/>
      <c r="F27" s="49"/>
      <c r="G27" s="50">
        <f>(G25+G18)*C27</f>
        <v>1521.48</v>
      </c>
    </row>
    <row r="28" s="1" customFormat="1" ht="17.2" customHeight="1" spans="1:7">
      <c r="A28" s="51" t="s">
        <v>47</v>
      </c>
      <c r="B28" s="52"/>
      <c r="C28" s="52"/>
      <c r="D28" s="52"/>
      <c r="E28" s="52"/>
      <c r="F28" s="52"/>
      <c r="G28" s="53">
        <f>G25+G27+G18</f>
        <v>26879.48</v>
      </c>
    </row>
    <row r="29" s="2" customFormat="1" ht="17.2" customHeight="1" spans="1:7">
      <c r="A29" s="54" t="s">
        <v>48</v>
      </c>
      <c r="B29" s="55"/>
      <c r="C29" s="55"/>
      <c r="D29" s="55"/>
      <c r="E29" s="55"/>
      <c r="F29" s="55"/>
      <c r="G29" s="56"/>
    </row>
    <row r="30" s="1" customFormat="1" ht="17.2" customHeight="1" spans="1:7">
      <c r="A30" s="57" t="s">
        <v>49</v>
      </c>
      <c r="B30" s="58"/>
      <c r="C30" s="47">
        <v>0.06</v>
      </c>
      <c r="D30" s="48"/>
      <c r="E30" s="48"/>
      <c r="F30" s="49"/>
      <c r="G30" s="59">
        <f>G28*C30</f>
        <v>1612.7688</v>
      </c>
    </row>
    <row r="31" s="1" customFormat="1" ht="17.2" customHeight="1" spans="1:7">
      <c r="A31" s="60" t="s">
        <v>50</v>
      </c>
      <c r="B31" s="61"/>
      <c r="C31" s="61"/>
      <c r="D31" s="61"/>
      <c r="E31" s="61"/>
      <c r="F31" s="61"/>
      <c r="G31" s="62">
        <f>G28+G30</f>
        <v>28492.2488</v>
      </c>
    </row>
    <row r="32" s="1" customFormat="1" ht="20" customHeight="1" spans="1:10">
      <c r="A32" s="6" t="s">
        <v>51</v>
      </c>
      <c r="B32" s="6"/>
      <c r="C32" s="7"/>
      <c r="D32" s="6"/>
      <c r="E32" s="6"/>
      <c r="F32" s="6"/>
      <c r="G32" s="6"/>
      <c r="H32" s="6"/>
      <c r="I32" s="6"/>
      <c r="J32" s="6"/>
    </row>
    <row r="33" s="1" customFormat="1" spans="1:10">
      <c r="A33" s="6"/>
      <c r="B33" s="6"/>
      <c r="C33" s="7"/>
      <c r="D33" s="6"/>
      <c r="E33" s="6"/>
      <c r="F33" s="6"/>
      <c r="G33" s="6"/>
      <c r="H33" s="6"/>
      <c r="I33" s="6"/>
      <c r="J33" s="6"/>
    </row>
    <row r="34" s="1" customFormat="1" ht="12.75" customHeight="1" spans="1:7">
      <c r="A34" s="63"/>
      <c r="B34" s="63"/>
      <c r="C34" s="63"/>
      <c r="D34" s="63"/>
      <c r="E34" s="63"/>
      <c r="F34" s="63"/>
      <c r="G34" s="63"/>
    </row>
    <row r="35" s="1" customFormat="1" ht="11.5" spans="1:7">
      <c r="A35" s="63"/>
      <c r="B35" s="63"/>
      <c r="C35" s="63"/>
      <c r="D35" s="63"/>
      <c r="E35" s="63"/>
      <c r="F35" s="63"/>
      <c r="G35" s="63"/>
    </row>
  </sheetData>
  <mergeCells count="23">
    <mergeCell ref="A3:G3"/>
    <mergeCell ref="A4:B4"/>
    <mergeCell ref="D4:G4"/>
    <mergeCell ref="A5:B5"/>
    <mergeCell ref="D5:G5"/>
    <mergeCell ref="A6:B6"/>
    <mergeCell ref="D6:G6"/>
    <mergeCell ref="A7:B7"/>
    <mergeCell ref="D7:G7"/>
    <mergeCell ref="A9:B9"/>
    <mergeCell ref="A10:G10"/>
    <mergeCell ref="A18:F18"/>
    <mergeCell ref="A19:G19"/>
    <mergeCell ref="A25:F25"/>
    <mergeCell ref="A26:G26"/>
    <mergeCell ref="A27:B27"/>
    <mergeCell ref="C27:F27"/>
    <mergeCell ref="A28:F28"/>
    <mergeCell ref="A29:G29"/>
    <mergeCell ref="A30:B30"/>
    <mergeCell ref="C30:F30"/>
    <mergeCell ref="A31:F31"/>
    <mergeCell ref="A34:G35"/>
  </mergeCells>
  <printOptions horizontalCentered="1"/>
  <pageMargins left="0.25" right="0.25" top="0.75" bottom="0.75" header="0.298611111111111" footer="0.298611111111111"/>
  <pageSetup paperSize="9" scale="76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地接社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dolphinbobo</cp:lastModifiedBy>
  <dcterms:created xsi:type="dcterms:W3CDTF">2005-04-09T15:37:00Z</dcterms:created>
  <cp:lastPrinted>2020-07-15T09:21:00Z</cp:lastPrinted>
  <dcterms:modified xsi:type="dcterms:W3CDTF">2023-04-07T03:21:23Z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  <property fmtid="{D5CDD505-2E9C-101B-9397-08002B2CF9AE}" pid="5" name="KSOProductBuildVer">
    <vt:lpwstr>2052-11.1.0.14036</vt:lpwstr>
  </property>
  <property fmtid="{D5CDD505-2E9C-101B-9397-08002B2CF9AE}" pid="6" name="ICV">
    <vt:lpwstr>0692903888414E5EB235B406C3E87454</vt:lpwstr>
  </property>
</Properties>
</file>