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  <definedName name="_xlnm.Print_Area" localSheetId="0">员工报销明细!$A$1:$J$66</definedName>
  </definedNames>
  <calcPr calcId="144525"/>
</workbook>
</file>

<file path=xl/sharedStrings.xml><?xml version="1.0" encoding="utf-8"?>
<sst xmlns="http://schemas.openxmlformats.org/spreadsheetml/2006/main" count="108" uniqueCount="85">
  <si>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</si>
  <si>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</si>
  <si>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</si>
  <si>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</si>
  <si>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</si>
  <si>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</si>
  <si>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</si>
  <si>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</si>
  <si>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</si>
  <si>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</si>
  <si>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</si>
  <si>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</si>
  <si>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</si>
  <si>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</si>
  <si>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</si>
  <si>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</si>
  <si>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潍坊-济南谯龙威往返火车票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</si>
  <si>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</si>
  <si>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</si>
  <si>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</si>
  <si>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</si>
  <si>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</si>
  <si>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</si>
  <si>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</si>
  <si>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</si>
  <si>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</si>
  <si>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</si>
  <si>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</si>
  <si>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</si>
  <si>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</si>
  <si>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 xml:space="preserve">京东采买 </t>
  </si>
  <si>
    <t>尽量提供可用的原始发票，发票项目不可用的，且开票需要加收税点的可以不提供原始发票。网上交易均需提供交易截图。</t>
  </si>
  <si>
    <t>酒</t>
  </si>
  <si>
    <t>现地采买费用合计</t>
  </si>
  <si>
    <t>第三方人工工资</t>
  </si>
  <si>
    <t>两人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</si>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</sst>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9" fillId="22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workbookViewId="0">
      <selection activeCell="J66" sqref="A1:J66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2.875"/>
    <col min="8" max="8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129</v>
      </c>
      <c r="G8" s="65">
        <v>0</v>
      </c>
      <c r="H8" s="65">
        <f>F8+G8</f>
        <v>129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62.36</v>
      </c>
      <c r="G9" s="65">
        <v>0</v>
      </c>
      <c r="H9" s="65">
        <f>F9+G9</f>
        <v>62.36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F8+F9</f>
        <v>191.36</v>
      </c>
      <c r="G13" s="69">
        <f t="shared" ref="G13:H13" si="0">SUM(G8:G12)</f>
        <v>0</v>
      </c>
      <c r="H13" s="69">
        <f t="shared" si="0"/>
        <v>191.36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26</v>
      </c>
      <c r="C22" s="65">
        <v>0</v>
      </c>
      <c r="D22" s="66"/>
      <c r="E22" s="65">
        <f>C22*D22</f>
        <v>0</v>
      </c>
      <c r="F22" s="65">
        <v>77.19</v>
      </c>
      <c r="G22" s="65">
        <v>77.19</v>
      </c>
      <c r="H22" s="65">
        <v>0</v>
      </c>
      <c r="I22" s="86"/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397</v>
      </c>
      <c r="G23" s="65">
        <v>0</v>
      </c>
      <c r="H23" s="65">
        <v>397</v>
      </c>
      <c r="I23" s="86"/>
      <c r="J23" s="94"/>
    </row>
    <row r="24" customHeight="1" spans="1:10">
      <c r="A24" s="63"/>
      <c r="B24" s="64"/>
      <c r="C24" s="65"/>
      <c r="D24" s="66"/>
      <c r="E24" s="65"/>
      <c r="F24" s="65">
        <v>640</v>
      </c>
      <c r="G24" s="65">
        <v>0</v>
      </c>
      <c r="H24" s="65">
        <v>640</v>
      </c>
      <c r="I24" s="86"/>
      <c r="J24" s="94"/>
    </row>
    <row r="25" s="52" customFormat="1" customHeight="1" spans="1:10">
      <c r="A25" s="67"/>
      <c r="B25" s="68" t="s">
        <v>28</v>
      </c>
      <c r="C25" s="69">
        <f>SUM(C22)</f>
        <v>0</v>
      </c>
      <c r="D25" s="69">
        <f t="shared" ref="D25:E25" si="4">SUM(D22)</f>
        <v>0</v>
      </c>
      <c r="E25" s="69">
        <f t="shared" si="4"/>
        <v>0</v>
      </c>
      <c r="F25" s="69">
        <f>F22+F23+F24</f>
        <v>1114.19</v>
      </c>
      <c r="G25" s="69">
        <f>SUM(G22:G24)</f>
        <v>77.19</v>
      </c>
      <c r="H25" s="69">
        <f>H23+H24</f>
        <v>1037</v>
      </c>
      <c r="I25" s="89"/>
      <c r="J25" s="93"/>
    </row>
    <row r="26" customHeight="1" spans="1:10">
      <c r="A26" s="70">
        <v>5</v>
      </c>
      <c r="B26" s="71" t="s">
        <v>29</v>
      </c>
      <c r="C26" s="72">
        <v>0</v>
      </c>
      <c r="D26" s="70"/>
      <c r="E26" s="72">
        <f>C26*D26</f>
        <v>0</v>
      </c>
      <c r="F26" s="65">
        <v>10296.8</v>
      </c>
      <c r="G26" s="65">
        <v>0</v>
      </c>
      <c r="H26" s="65">
        <v>10296.8</v>
      </c>
      <c r="I26" s="86" t="s">
        <v>30</v>
      </c>
      <c r="J26" s="87" t="s">
        <v>31</v>
      </c>
    </row>
    <row r="27" customHeight="1" spans="1:10">
      <c r="A27" s="76"/>
      <c r="B27" s="77"/>
      <c r="C27" s="78"/>
      <c r="D27" s="76"/>
      <c r="E27" s="78"/>
      <c r="F27" s="65">
        <v>2040</v>
      </c>
      <c r="G27" s="65">
        <v>0</v>
      </c>
      <c r="H27" s="65">
        <v>2040</v>
      </c>
      <c r="I27" s="86" t="s">
        <v>32</v>
      </c>
      <c r="J27" s="95"/>
    </row>
    <row r="28" customHeight="1" spans="1:10">
      <c r="A28" s="76"/>
      <c r="B28" s="77"/>
      <c r="C28" s="78"/>
      <c r="D28" s="76"/>
      <c r="E28" s="78"/>
      <c r="F28" s="65">
        <v>1000</v>
      </c>
      <c r="G28" s="65">
        <v>0</v>
      </c>
      <c r="H28" s="65">
        <v>1000</v>
      </c>
      <c r="I28" s="86" t="s">
        <v>32</v>
      </c>
      <c r="J28" s="95"/>
    </row>
    <row r="29" customHeight="1" spans="1:10">
      <c r="A29" s="73"/>
      <c r="B29" s="74"/>
      <c r="C29" s="75"/>
      <c r="D29" s="73"/>
      <c r="E29" s="75"/>
      <c r="F29" s="65">
        <v>1280</v>
      </c>
      <c r="G29" s="65">
        <v>0</v>
      </c>
      <c r="H29" s="65">
        <f t="shared" ref="H29" si="5">F29+G29</f>
        <v>1280</v>
      </c>
      <c r="I29" s="86" t="s">
        <v>32</v>
      </c>
      <c r="J29" s="88"/>
    </row>
    <row r="30" s="52" customFormat="1" customHeight="1" spans="1:10">
      <c r="A30" s="67"/>
      <c r="B30" s="68" t="s">
        <v>33</v>
      </c>
      <c r="C30" s="69">
        <f>SUM(C26)</f>
        <v>0</v>
      </c>
      <c r="D30" s="69">
        <f t="shared" ref="D30:E30" si="6">SUM(D26)</f>
        <v>0</v>
      </c>
      <c r="E30" s="69">
        <f t="shared" si="6"/>
        <v>0</v>
      </c>
      <c r="F30" s="69">
        <f>F26+F27+F28+F29</f>
        <v>14616.8</v>
      </c>
      <c r="G30" s="69">
        <f>SUM(G26:G29)</f>
        <v>0</v>
      </c>
      <c r="H30" s="69">
        <f>SUM(H26:H29)</f>
        <v>14616.8</v>
      </c>
      <c r="I30" s="89"/>
      <c r="J30" s="90"/>
    </row>
    <row r="31" customHeight="1" spans="1:10">
      <c r="A31" s="63">
        <v>6</v>
      </c>
      <c r="B31" s="64" t="s">
        <v>34</v>
      </c>
      <c r="C31" s="65">
        <v>0</v>
      </c>
      <c r="D31" s="66"/>
      <c r="E31" s="65">
        <f>C31*D31</f>
        <v>0</v>
      </c>
      <c r="F31" s="65">
        <v>800</v>
      </c>
      <c r="G31" s="65">
        <v>0</v>
      </c>
      <c r="H31" s="65">
        <f>F31+G31</f>
        <v>800</v>
      </c>
      <c r="I31" s="86" t="s">
        <v>35</v>
      </c>
      <c r="J31" s="87" t="s">
        <v>36</v>
      </c>
    </row>
    <row r="32" customHeight="1" spans="1:10">
      <c r="A32" s="63"/>
      <c r="B32" s="64"/>
      <c r="C32" s="65"/>
      <c r="D32" s="66"/>
      <c r="E32" s="65"/>
      <c r="F32" s="65">
        <v>400</v>
      </c>
      <c r="G32" s="65">
        <v>0</v>
      </c>
      <c r="H32" s="65">
        <f>F32+G32</f>
        <v>400</v>
      </c>
      <c r="I32" s="86"/>
      <c r="J32" s="92"/>
    </row>
    <row r="33" customHeight="1" spans="1:10">
      <c r="A33" s="63"/>
      <c r="B33" s="64"/>
      <c r="C33" s="65"/>
      <c r="D33" s="66"/>
      <c r="E33" s="65"/>
      <c r="F33" s="65">
        <v>400</v>
      </c>
      <c r="G33" s="65">
        <v>0</v>
      </c>
      <c r="H33" s="65">
        <v>400</v>
      </c>
      <c r="I33" s="86"/>
      <c r="J33" s="92"/>
    </row>
    <row r="34" customHeight="1" spans="1:10">
      <c r="A34" s="63"/>
      <c r="B34" s="64"/>
      <c r="C34" s="65"/>
      <c r="D34" s="66"/>
      <c r="E34" s="65"/>
      <c r="F34" s="65">
        <v>360</v>
      </c>
      <c r="G34" s="65">
        <v>0</v>
      </c>
      <c r="H34" s="65">
        <f>F34+G34</f>
        <v>360</v>
      </c>
      <c r="I34" s="86"/>
      <c r="J34" s="92"/>
    </row>
    <row r="35" customHeight="1" spans="1:10">
      <c r="A35" s="63"/>
      <c r="B35" s="64"/>
      <c r="C35" s="65"/>
      <c r="D35" s="66"/>
      <c r="E35" s="65"/>
      <c r="F35" s="65">
        <v>1000</v>
      </c>
      <c r="G35" s="65">
        <v>0</v>
      </c>
      <c r="H35" s="65">
        <v>1000</v>
      </c>
      <c r="I35" s="86" t="s">
        <v>35</v>
      </c>
      <c r="J35" s="92"/>
    </row>
    <row r="36" customHeight="1" spans="1:10">
      <c r="A36" s="63"/>
      <c r="B36" s="64"/>
      <c r="C36" s="65"/>
      <c r="D36" s="66"/>
      <c r="E36" s="65"/>
      <c r="F36" s="65">
        <v>600</v>
      </c>
      <c r="G36" s="65">
        <v>0</v>
      </c>
      <c r="H36" s="65">
        <v>600</v>
      </c>
      <c r="I36" s="86"/>
      <c r="J36" s="92"/>
    </row>
    <row r="37" customHeight="1" spans="1:10">
      <c r="A37" s="63"/>
      <c r="B37" s="64"/>
      <c r="C37" s="65"/>
      <c r="D37" s="66"/>
      <c r="E37" s="65"/>
      <c r="F37" s="65">
        <v>600</v>
      </c>
      <c r="G37" s="65">
        <v>0</v>
      </c>
      <c r="H37" s="65">
        <f t="shared" ref="H37:H51" si="7">F37+G37</f>
        <v>600</v>
      </c>
      <c r="I37" s="86"/>
      <c r="J37" s="92"/>
    </row>
    <row r="38" s="52" customFormat="1" customHeight="1" spans="1:10">
      <c r="A38" s="67"/>
      <c r="B38" s="68" t="s">
        <v>37</v>
      </c>
      <c r="C38" s="69">
        <f>SUM(C31)</f>
        <v>0</v>
      </c>
      <c r="D38" s="69">
        <f t="shared" ref="D38:E38" si="8">SUM(D31)</f>
        <v>0</v>
      </c>
      <c r="E38" s="69">
        <f t="shared" si="8"/>
        <v>0</v>
      </c>
      <c r="F38" s="69">
        <f>F31+F33+F32+F34+F35+F36+F37</f>
        <v>4160</v>
      </c>
      <c r="G38" s="69">
        <f>SUM(G31:G37)</f>
        <v>0</v>
      </c>
      <c r="H38" s="69">
        <f>SUM(H31:H37)</f>
        <v>4160</v>
      </c>
      <c r="I38" s="89"/>
      <c r="J38" s="93"/>
    </row>
    <row r="39" customHeight="1" spans="1:10">
      <c r="A39" s="63">
        <v>7</v>
      </c>
      <c r="B39" s="64" t="s">
        <v>38</v>
      </c>
      <c r="C39" s="65">
        <v>0</v>
      </c>
      <c r="D39" s="66"/>
      <c r="E39" s="65">
        <f t="shared" ref="E37:E51" si="9">C39*D39</f>
        <v>0</v>
      </c>
      <c r="F39" s="65">
        <v>0</v>
      </c>
      <c r="G39" s="65">
        <v>0</v>
      </c>
      <c r="H39" s="65">
        <f t="shared" si="7"/>
        <v>0</v>
      </c>
      <c r="I39" s="86"/>
      <c r="J39" s="96"/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7"/>
        <v>0</v>
      </c>
      <c r="I40" s="86"/>
      <c r="J40" s="97"/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7"/>
        <v>0</v>
      </c>
      <c r="I41" s="86"/>
      <c r="J41" s="97"/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7"/>
        <v>0</v>
      </c>
      <c r="I42" s="86"/>
      <c r="J42" s="97"/>
    </row>
    <row r="43" s="52" customFormat="1" customHeight="1" spans="1:10">
      <c r="A43" s="67"/>
      <c r="B43" s="68" t="s">
        <v>39</v>
      </c>
      <c r="C43" s="69">
        <f>SUM(C39)</f>
        <v>0</v>
      </c>
      <c r="D43" s="69">
        <f t="shared" ref="D43:E43" si="10">SUM(D39)</f>
        <v>0</v>
      </c>
      <c r="E43" s="69">
        <f t="shared" si="10"/>
        <v>0</v>
      </c>
      <c r="F43" s="69">
        <f>SUM(F39:F42)</f>
        <v>0</v>
      </c>
      <c r="G43" s="69">
        <f t="shared" ref="G43:H43" si="11">SUM(G39:G42)</f>
        <v>0</v>
      </c>
      <c r="H43" s="69">
        <f t="shared" si="11"/>
        <v>0</v>
      </c>
      <c r="I43" s="89"/>
      <c r="J43" s="98"/>
    </row>
    <row r="44" customHeight="1" spans="1:10">
      <c r="A44" s="63">
        <v>8</v>
      </c>
      <c r="B44" s="64" t="s">
        <v>40</v>
      </c>
      <c r="C44" s="65">
        <v>0</v>
      </c>
      <c r="D44" s="66"/>
      <c r="E44" s="65">
        <f t="shared" si="9"/>
        <v>0</v>
      </c>
      <c r="F44" s="65">
        <v>0</v>
      </c>
      <c r="G44" s="65">
        <v>0</v>
      </c>
      <c r="H44" s="65">
        <f t="shared" si="7"/>
        <v>0</v>
      </c>
      <c r="I44" s="86"/>
      <c r="J44" s="91" t="s">
        <v>41</v>
      </c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7"/>
        <v>0</v>
      </c>
      <c r="I45" s="86"/>
      <c r="J45" s="92"/>
    </row>
    <row r="46" s="52" customFormat="1" customHeight="1" spans="1:10">
      <c r="A46" s="67"/>
      <c r="B46" s="68" t="s">
        <v>42</v>
      </c>
      <c r="C46" s="69">
        <f>SUM(C44)</f>
        <v>0</v>
      </c>
      <c r="D46" s="69">
        <f t="shared" ref="D46:E46" si="12">SUM(D44)</f>
        <v>0</v>
      </c>
      <c r="E46" s="69">
        <f t="shared" si="12"/>
        <v>0</v>
      </c>
      <c r="F46" s="69">
        <f>SUM(F44:F45)</f>
        <v>0</v>
      </c>
      <c r="G46" s="69">
        <f t="shared" ref="G46:H46" si="13">SUM(G44:G45)</f>
        <v>0</v>
      </c>
      <c r="H46" s="69">
        <f t="shared" si="13"/>
        <v>0</v>
      </c>
      <c r="I46" s="89"/>
      <c r="J46" s="93"/>
    </row>
    <row r="47" customHeight="1" spans="1:10">
      <c r="A47" s="63">
        <v>9</v>
      </c>
      <c r="B47" s="64" t="s">
        <v>43</v>
      </c>
      <c r="C47" s="65">
        <v>0</v>
      </c>
      <c r="D47" s="66"/>
      <c r="E47" s="65">
        <f t="shared" si="9"/>
        <v>0</v>
      </c>
      <c r="F47" s="65">
        <v>0</v>
      </c>
      <c r="G47" s="65">
        <v>0</v>
      </c>
      <c r="H47" s="65">
        <f t="shared" si="7"/>
        <v>0</v>
      </c>
      <c r="I47" s="86"/>
      <c r="J47" s="87" t="s">
        <v>44</v>
      </c>
    </row>
    <row r="48" customHeight="1" spans="1:10">
      <c r="A48" s="63"/>
      <c r="B48" s="64"/>
      <c r="C48" s="65"/>
      <c r="D48" s="66"/>
      <c r="E48" s="65"/>
      <c r="F48" s="65">
        <v>0</v>
      </c>
      <c r="G48" s="65">
        <v>0</v>
      </c>
      <c r="H48" s="65">
        <f t="shared" si="7"/>
        <v>0</v>
      </c>
      <c r="I48" s="86"/>
      <c r="J48" s="88"/>
    </row>
    <row r="49" customHeight="1" spans="1:10">
      <c r="A49" s="63"/>
      <c r="B49" s="64"/>
      <c r="C49" s="65"/>
      <c r="D49" s="66"/>
      <c r="E49" s="65"/>
      <c r="F49" s="65">
        <v>0</v>
      </c>
      <c r="G49" s="65">
        <v>0</v>
      </c>
      <c r="H49" s="65">
        <f t="shared" si="7"/>
        <v>0</v>
      </c>
      <c r="I49" s="86"/>
      <c r="J49" s="88"/>
    </row>
    <row r="50" s="52" customFormat="1" customHeight="1" spans="1:10">
      <c r="A50" s="67"/>
      <c r="B50" s="68" t="s">
        <v>45</v>
      </c>
      <c r="C50" s="69">
        <f>SUM(C47)</f>
        <v>0</v>
      </c>
      <c r="D50" s="69">
        <f t="shared" ref="D50:E50" si="14">SUM(D47)</f>
        <v>0</v>
      </c>
      <c r="E50" s="69">
        <f t="shared" si="14"/>
        <v>0</v>
      </c>
      <c r="F50" s="69">
        <f>SUM(F47:F49)</f>
        <v>0</v>
      </c>
      <c r="G50" s="69">
        <f t="shared" ref="G50:H50" si="15">SUM(G47:G49)</f>
        <v>0</v>
      </c>
      <c r="H50" s="69">
        <f t="shared" si="15"/>
        <v>0</v>
      </c>
      <c r="I50" s="89"/>
      <c r="J50" s="90"/>
    </row>
    <row r="51" customHeight="1" spans="1:10">
      <c r="A51" s="70">
        <v>10</v>
      </c>
      <c r="B51" s="64" t="s">
        <v>46</v>
      </c>
      <c r="C51" s="65">
        <v>0</v>
      </c>
      <c r="D51" s="66"/>
      <c r="E51" s="65">
        <f t="shared" si="9"/>
        <v>0</v>
      </c>
      <c r="F51" s="65">
        <v>0</v>
      </c>
      <c r="G51" s="65">
        <v>0</v>
      </c>
      <c r="H51" s="65">
        <f t="shared" si="7"/>
        <v>0</v>
      </c>
      <c r="I51" s="86"/>
      <c r="J51" s="96"/>
    </row>
    <row r="52" customHeight="1" spans="1:10">
      <c r="A52" s="79"/>
      <c r="B52" s="64"/>
      <c r="C52" s="65"/>
      <c r="D52" s="66"/>
      <c r="E52" s="65"/>
      <c r="F52" s="65">
        <v>0</v>
      </c>
      <c r="G52" s="65">
        <v>0</v>
      </c>
      <c r="H52" s="65">
        <f t="shared" ref="H52:H57" si="16">F52+G52</f>
        <v>0</v>
      </c>
      <c r="I52" s="86"/>
      <c r="J52" s="97"/>
    </row>
    <row r="53" customHeight="1" spans="1:10">
      <c r="A53" s="79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86"/>
      <c r="J53" s="97"/>
    </row>
    <row r="54" customHeight="1" spans="1:10">
      <c r="A54" s="79"/>
      <c r="B54" s="64"/>
      <c r="C54" s="65"/>
      <c r="D54" s="66"/>
      <c r="E54" s="65"/>
      <c r="F54" s="65">
        <v>0</v>
      </c>
      <c r="G54" s="65">
        <v>0</v>
      </c>
      <c r="H54" s="65">
        <f t="shared" si="16"/>
        <v>0</v>
      </c>
      <c r="I54" s="86"/>
      <c r="J54" s="97"/>
    </row>
    <row r="55" customHeight="1" spans="1:10">
      <c r="A55" s="79"/>
      <c r="B55" s="64"/>
      <c r="C55" s="65"/>
      <c r="D55" s="66"/>
      <c r="E55" s="65"/>
      <c r="F55" s="65">
        <v>0</v>
      </c>
      <c r="G55" s="65">
        <v>0</v>
      </c>
      <c r="H55" s="65">
        <f t="shared" si="16"/>
        <v>0</v>
      </c>
      <c r="I55" s="86"/>
      <c r="J55" s="97"/>
    </row>
    <row r="56" customHeight="1" spans="1:10">
      <c r="A56" s="79"/>
      <c r="B56" s="64"/>
      <c r="C56" s="65"/>
      <c r="D56" s="66"/>
      <c r="E56" s="65"/>
      <c r="F56" s="65">
        <v>0</v>
      </c>
      <c r="G56" s="65">
        <v>0</v>
      </c>
      <c r="H56" s="65">
        <f t="shared" si="16"/>
        <v>0</v>
      </c>
      <c r="I56" s="86"/>
      <c r="J56" s="97"/>
    </row>
    <row r="57" customHeight="1" spans="1:10">
      <c r="A57" s="73"/>
      <c r="B57" s="64"/>
      <c r="C57" s="65"/>
      <c r="D57" s="66"/>
      <c r="E57" s="65"/>
      <c r="F57" s="65">
        <v>0</v>
      </c>
      <c r="G57" s="65">
        <v>0</v>
      </c>
      <c r="H57" s="65">
        <f t="shared" si="16"/>
        <v>0</v>
      </c>
      <c r="I57" s="86"/>
      <c r="J57" s="97"/>
    </row>
    <row r="58" s="52" customFormat="1" customHeight="1" spans="1:10">
      <c r="A58" s="67"/>
      <c r="B58" s="68" t="s">
        <v>47</v>
      </c>
      <c r="C58" s="69">
        <f>SUM(C51)</f>
        <v>0</v>
      </c>
      <c r="D58" s="69">
        <f t="shared" ref="D58:E58" si="17">SUM(D51)</f>
        <v>0</v>
      </c>
      <c r="E58" s="69">
        <f t="shared" si="17"/>
        <v>0</v>
      </c>
      <c r="F58" s="69">
        <f>SUM(F51:F57)</f>
        <v>0</v>
      </c>
      <c r="G58" s="69">
        <f t="shared" ref="G58:H58" si="18">SUM(G51:G57)</f>
        <v>0</v>
      </c>
      <c r="H58" s="69">
        <f t="shared" si="18"/>
        <v>0</v>
      </c>
      <c r="I58" s="89"/>
      <c r="J58" s="98"/>
    </row>
    <row r="59" customHeight="1" spans="1:10">
      <c r="A59" s="67"/>
      <c r="B59" s="68" t="s">
        <v>48</v>
      </c>
      <c r="C59" s="69">
        <f>SUM(C58,C50,C46,C43,C38,C30,C25,C21,C16,C13)</f>
        <v>0</v>
      </c>
      <c r="D59" s="69">
        <f t="shared" ref="D59:H59" si="19">SUM(D58,D50,D46,D43,D38,D30,D25,D21,D16,D13)</f>
        <v>0</v>
      </c>
      <c r="E59" s="69">
        <f t="shared" si="19"/>
        <v>0</v>
      </c>
      <c r="F59" s="69">
        <f>F38+F30+F25+F13</f>
        <v>20082.35</v>
      </c>
      <c r="G59" s="69">
        <f t="shared" si="19"/>
        <v>77.19</v>
      </c>
      <c r="H59" s="69">
        <f>H38+H30+H25+H13</f>
        <v>20005.16</v>
      </c>
      <c r="I59" s="89"/>
      <c r="J59" s="99"/>
    </row>
    <row r="63" customHeight="1" spans="1:9">
      <c r="A63" s="80" t="s">
        <v>49</v>
      </c>
      <c r="B63" s="81"/>
      <c r="C63" s="82" t="s">
        <v>50</v>
      </c>
      <c r="D63" s="82"/>
      <c r="E63" s="82" t="s">
        <v>51</v>
      </c>
      <c r="F63" s="82"/>
      <c r="G63" s="82" t="s">
        <v>52</v>
      </c>
      <c r="H63" s="82"/>
      <c r="I63" s="100" t="s">
        <v>53</v>
      </c>
    </row>
    <row r="64" customHeight="1" spans="1:9">
      <c r="A64" s="83">
        <f>E59</f>
        <v>0</v>
      </c>
      <c r="B64" s="84"/>
      <c r="C64" s="84">
        <f>H59</f>
        <v>20005.16</v>
      </c>
      <c r="D64" s="84"/>
      <c r="E64" s="84">
        <f>F59</f>
        <v>20082.35</v>
      </c>
      <c r="F64" s="84"/>
      <c r="G64" s="84">
        <f>G59</f>
        <v>77.19</v>
      </c>
      <c r="H64" s="84"/>
      <c r="I64" s="101">
        <f>A64-C64</f>
        <v>-20005.16</v>
      </c>
    </row>
    <row r="66" customHeight="1" spans="1:9">
      <c r="A66" s="102" t="s">
        <v>54</v>
      </c>
      <c r="B66" s="103"/>
      <c r="C66" s="104" t="s">
        <v>55</v>
      </c>
      <c r="D66" s="102"/>
      <c r="E66" s="102" t="s">
        <v>56</v>
      </c>
      <c r="F66" s="102"/>
      <c r="G66" s="102" t="s">
        <v>57</v>
      </c>
      <c r="H66" s="102"/>
      <c r="I66" s="103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4"/>
    <mergeCell ref="A26:A29"/>
    <mergeCell ref="A31:A37"/>
    <mergeCell ref="A39:A42"/>
    <mergeCell ref="A44:A45"/>
    <mergeCell ref="A47:A49"/>
    <mergeCell ref="A51:A57"/>
    <mergeCell ref="B6:B7"/>
    <mergeCell ref="B8:B12"/>
    <mergeCell ref="B14:B15"/>
    <mergeCell ref="B17:B20"/>
    <mergeCell ref="B22:B24"/>
    <mergeCell ref="B26:B29"/>
    <mergeCell ref="B31:B37"/>
    <mergeCell ref="B39:B42"/>
    <mergeCell ref="B44:B45"/>
    <mergeCell ref="B47:B49"/>
    <mergeCell ref="B51:B57"/>
    <mergeCell ref="C8:C12"/>
    <mergeCell ref="C14:C15"/>
    <mergeCell ref="C17:C20"/>
    <mergeCell ref="C22:C24"/>
    <mergeCell ref="C26:C29"/>
    <mergeCell ref="C31:C37"/>
    <mergeCell ref="C39:C42"/>
    <mergeCell ref="C44:C45"/>
    <mergeCell ref="C47:C49"/>
    <mergeCell ref="C51:C57"/>
    <mergeCell ref="D8:D12"/>
    <mergeCell ref="D14:D15"/>
    <mergeCell ref="D17:D20"/>
    <mergeCell ref="D22:D24"/>
    <mergeCell ref="D26:D29"/>
    <mergeCell ref="D31:D37"/>
    <mergeCell ref="D39:D42"/>
    <mergeCell ref="D44:D45"/>
    <mergeCell ref="D47:D49"/>
    <mergeCell ref="D51:D57"/>
    <mergeCell ref="E8:E12"/>
    <mergeCell ref="E14:E15"/>
    <mergeCell ref="E17:E20"/>
    <mergeCell ref="E22:E24"/>
    <mergeCell ref="E26:E29"/>
    <mergeCell ref="E31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5"/>
    <mergeCell ref="J26:J30"/>
    <mergeCell ref="J31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75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46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48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69</v>
      </c>
      <c r="C27" s="21"/>
      <c r="D27" s="21"/>
      <c r="E27" s="21"/>
      <c r="F27" s="21"/>
      <c r="G27" s="21" t="s">
        <v>76</v>
      </c>
      <c r="H27" s="21"/>
      <c r="I27" s="21"/>
      <c r="J27" s="21"/>
      <c r="K27" s="21" t="s">
        <v>77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78</v>
      </c>
      <c r="C30" s="16"/>
      <c r="D30" s="16"/>
      <c r="E30" s="16"/>
      <c r="F30" s="16" t="s">
        <v>55</v>
      </c>
      <c r="G30" s="16" t="s">
        <v>79</v>
      </c>
      <c r="H30" s="16"/>
      <c r="I30" s="16"/>
      <c r="J30" s="16" t="s">
        <v>57</v>
      </c>
      <c r="K30" s="16"/>
    </row>
    <row r="33" ht="18.75" spans="1:11">
      <c r="A33" s="2" t="s">
        <v>80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59</v>
      </c>
      <c r="E35" s="6"/>
      <c r="F35" s="7">
        <f>F5</f>
        <v>0</v>
      </c>
      <c r="G35" s="7"/>
      <c r="H35" s="6" t="s">
        <v>60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61</v>
      </c>
      <c r="E36" s="10"/>
      <c r="F36" s="11">
        <f>F6</f>
        <v>0</v>
      </c>
      <c r="G36" s="11"/>
      <c r="H36" s="10" t="s">
        <v>62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63</v>
      </c>
      <c r="E37" s="10"/>
      <c r="F37" s="11">
        <f>F7</f>
        <v>0</v>
      </c>
      <c r="G37" s="11"/>
      <c r="H37" s="10" t="s">
        <v>64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65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81</v>
      </c>
      <c r="E40" s="27" t="s">
        <v>82</v>
      </c>
      <c r="F40" s="27"/>
      <c r="G40" s="25" t="s">
        <v>83</v>
      </c>
      <c r="H40" s="25" t="s">
        <v>84</v>
      </c>
      <c r="I40" s="25" t="s">
        <v>48</v>
      </c>
      <c r="J40" s="25"/>
      <c r="K40" s="50" t="s">
        <v>71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48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78</v>
      </c>
      <c r="C45" s="16"/>
      <c r="D45" s="16"/>
      <c r="E45" s="16"/>
      <c r="F45" s="16" t="s">
        <v>55</v>
      </c>
      <c r="G45" s="16" t="s">
        <v>79</v>
      </c>
      <c r="H45" s="16"/>
      <c r="I45" s="16"/>
      <c r="J45" s="16" t="s">
        <v>57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2021-01-05T07:59:53Z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