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24 张艳 厦门中山医院肝硬化门静脉高压症沙龙\"/>
    </mc:Choice>
  </mc:AlternateContent>
  <xr:revisionPtr revIDLastSave="0" documentId="8_{FDCB3432-9358-4DA8-8695-9C40B90C1600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/>
  <c r="K25" i="2" s="1"/>
  <c r="I22" i="2"/>
  <c r="G25" i="2"/>
  <c r="G22" i="2"/>
  <c r="E45" i="3"/>
  <c r="E52" i="3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 s="1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<sst xmlns="http://schemas.openxmlformats.org/spreadsheetml/2006/main" count="90" uniqueCount="83">
  <si>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</si>
  <si>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</si>
  <si>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</si>
  <si>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</si>
  <si>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</si>
  <si>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</si>
  <si>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</si>
  <si>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</si>
  <si>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</si>
  <si>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</si>
  <si>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</si>
  <si>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</si>
  <si>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</si>
  <si>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</si>
  <si>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</si>
  <si>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</si>
  <si>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</si>
  <si>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</si>
  <si>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</si>
  <si>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</si>
  <si>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</si>
  <si>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</si>
  <si>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</si>
  <si>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</si>
  <si>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</si>
  <si>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</si>
  <si>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</si>
  <si>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</si>
  <si>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</si>
  <si>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</si>
  <si>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</si>
  <si>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</si>
  <si>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</si>
  <si>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</si>
  <si>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</si>
  <si>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</si>
  <si>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</si>
  <si>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</si>
  <si>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</si>
  <si>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</si>
  <si>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</si>
  <si>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</si>
  <si>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</si>
  <si>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</si>
  <si>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</si>
  <si>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</si>
  <si>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</si>
  <si>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</si>
  <si>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</si>
  <si>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</si>
  <si>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</si>
  <si>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</si>
  <si>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</si>
  <si>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</si>
  <si>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</si>
  <si>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</si>
  <si>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</si>
  <si>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</si>
  <si>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</si>
  <si>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</si>
  <si>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</si>
  <si>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</si>
  <si>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</si>
  <si>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</si>
  <si>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</si>
  <si>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</si>
  <si>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</si>
  <si>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</si>
  <si>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</si>
  <si>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</si>
  <si>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</si>
  <si>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</si>
  <si>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</si>
  <si>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</si>
  <si>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</si>
  <si>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</si>
  <si>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</si>
  <si>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</si>
  <si>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</si>
  <si>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团号：HMQA-180324-BAK715</t>
    <phoneticPr fontId="12" type="noConversion"/>
  </si>
  <si>
    <r>
      <t>会议日期：201</t>
    </r>
    <r>
      <rPr>
        <b/>
        <sz val="11"/>
        <color theme="1"/>
        <rFont val="宋体"/>
        <family val="3"/>
        <charset val="134"/>
        <scheme val="minor"/>
      </rPr>
      <t>80324</t>
    </r>
    <phoneticPr fontId="12" type="noConversion"/>
  </si>
  <si>
    <t>3/24外出用午餐2319元</t>
    <phoneticPr fontId="12" type="noConversion"/>
  </si>
  <si>
    <t>晚餐加菜费用1455.11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</si>
</sst>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6" zoomScale="84" zoomScaleNormal="100" zoomScaleSheetLayoutView="84" workbookViewId="0">
      <selection activeCell="H4" sqref="H4:I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3460</v>
      </c>
      <c r="D22" s="64">
        <v>1</v>
      </c>
      <c r="E22" s="61">
        <f>C22*D22</f>
        <v>3460</v>
      </c>
      <c r="F22" s="32">
        <v>3774.11</v>
      </c>
      <c r="G22" s="32">
        <v>0</v>
      </c>
      <c r="H22" s="32">
        <f t="shared" si="0"/>
        <v>3774.11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 t="s">
        <v>82</v>
      </c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3460</v>
      </c>
      <c r="D24" s="35">
        <f t="shared" ref="D24:E24" si="6">SUM(D22)</f>
        <v>1</v>
      </c>
      <c r="E24" s="35">
        <f t="shared" si="6"/>
        <v>3460</v>
      </c>
      <c r="F24" s="35">
        <f>SUM(F22:F23)</f>
        <v>3774.11</v>
      </c>
      <c r="G24" s="35">
        <f t="shared" ref="G24:H24" si="7">SUM(G22:G23)</f>
        <v>0</v>
      </c>
      <c r="H24" s="35">
        <f t="shared" si="7"/>
        <v>3774.11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3460</v>
      </c>
      <c r="D53" s="35">
        <f t="shared" ref="D53:H53" si="22">SUM(D52,D44,D40,D37,D32,D27,D24,D21,D16,D13)</f>
        <v>1</v>
      </c>
      <c r="E53" s="35">
        <f t="shared" si="22"/>
        <v>3460</v>
      </c>
      <c r="F53" s="35">
        <f t="shared" si="22"/>
        <v>3774.11</v>
      </c>
      <c r="G53" s="35">
        <f t="shared" si="22"/>
        <v>0</v>
      </c>
      <c r="H53" s="35">
        <f t="shared" si="22"/>
        <v>3774.11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3460</v>
      </c>
      <c r="B58" s="69"/>
      <c r="C58" s="69">
        <f>H53</f>
        <v>3774.11</v>
      </c>
      <c r="D58" s="69"/>
      <c r="E58" s="69">
        <f>F53</f>
        <v>3774.11</v>
      </c>
      <c r="F58" s="69"/>
      <c r="G58" s="69">
        <f>G53</f>
        <v>0</v>
      </c>
      <c r="H58" s="69"/>
      <c r="I58" s="44">
        <f>A58-C58</f>
        <v>-314.11000000000013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2018-04-08T08:32:36Z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