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2"/>
  </bookViews>
  <sheets>
    <sheet name="员工报销明细" sheetId="3" r:id="rId1"/>
    <sheet name="员工差旅明细" sheetId="2" r:id="rId2"/>
    <sheet name="报销单" sheetId="4" r:id="rId3"/>
  </sheets>
  <definedNames>
    <definedName name="_xlnm.Print_Area" localSheetId="1">员工差旅明细!$A$1:$K$42</definedName>
  </definedNames>
  <calcPr calcId="125725"/>
</workbook>
</file>

<file path=xl/calcChain.xml><?xml version="1.0" encoding="utf-8"?>
<calcChain xmlns="http://schemas.openxmlformats.org/spreadsheetml/2006/main">
  <c r="G56" i="4"/>
  <c r="G57" s="1"/>
  <c r="G62" s="1"/>
  <c r="F56"/>
  <c r="D56"/>
  <c r="C56"/>
  <c r="H55"/>
  <c r="H54"/>
  <c r="H53"/>
  <c r="H52"/>
  <c r="H51"/>
  <c r="H50"/>
  <c r="H49"/>
  <c r="H48"/>
  <c r="H56" s="1"/>
  <c r="E48"/>
  <c r="E56" s="1"/>
  <c r="G47"/>
  <c r="F47"/>
  <c r="E47"/>
  <c r="D47"/>
  <c r="C47"/>
  <c r="H46"/>
  <c r="H45"/>
  <c r="H44"/>
  <c r="H47" s="1"/>
  <c r="E44"/>
  <c r="H43"/>
  <c r="G43"/>
  <c r="F43"/>
  <c r="D43"/>
  <c r="D57" s="1"/>
  <c r="C43"/>
  <c r="H42"/>
  <c r="H41"/>
  <c r="E41"/>
  <c r="E43" s="1"/>
  <c r="G40"/>
  <c r="F40"/>
  <c r="E40"/>
  <c r="D40"/>
  <c r="C40"/>
  <c r="H39"/>
  <c r="H38"/>
  <c r="H37"/>
  <c r="H40" s="1"/>
  <c r="H36"/>
  <c r="E36"/>
  <c r="G35"/>
  <c r="F35"/>
  <c r="D35"/>
  <c r="C35"/>
  <c r="H34"/>
  <c r="H33"/>
  <c r="H32"/>
  <c r="H35" s="1"/>
  <c r="H31"/>
  <c r="E31"/>
  <c r="E35" s="1"/>
  <c r="G30"/>
  <c r="F30"/>
  <c r="D30"/>
  <c r="C30"/>
  <c r="H29"/>
  <c r="H28"/>
  <c r="H27"/>
  <c r="H26"/>
  <c r="H25"/>
  <c r="E25"/>
  <c r="E30" s="1"/>
  <c r="G24"/>
  <c r="F24"/>
  <c r="E24"/>
  <c r="D24"/>
  <c r="C24"/>
  <c r="H23"/>
  <c r="H22"/>
  <c r="H24" s="1"/>
  <c r="E22"/>
  <c r="G21"/>
  <c r="F21"/>
  <c r="D21"/>
  <c r="C21"/>
  <c r="H20"/>
  <c r="H19"/>
  <c r="H18"/>
  <c r="H21" s="1"/>
  <c r="H17"/>
  <c r="E17"/>
  <c r="E21" s="1"/>
  <c r="G16"/>
  <c r="F16"/>
  <c r="D16"/>
  <c r="C16"/>
  <c r="H15"/>
  <c r="H14"/>
  <c r="H16" s="1"/>
  <c r="E14"/>
  <c r="E16" s="1"/>
  <c r="G13"/>
  <c r="F13"/>
  <c r="D13"/>
  <c r="C13"/>
  <c r="H12"/>
  <c r="H11"/>
  <c r="H10"/>
  <c r="H13" s="1"/>
  <c r="H9"/>
  <c r="H8"/>
  <c r="E8"/>
  <c r="E13" s="1"/>
  <c r="G30" i="3"/>
  <c r="H51"/>
  <c r="H27"/>
  <c r="H28"/>
  <c r="H29"/>
  <c r="F30"/>
  <c r="H26"/>
  <c r="H22" i="2"/>
  <c r="G22"/>
  <c r="G17"/>
  <c r="G18"/>
  <c r="G15"/>
  <c r="G16"/>
  <c r="G19"/>
  <c r="G12"/>
  <c r="G13"/>
  <c r="G14"/>
  <c r="G20"/>
  <c r="G21"/>
  <c r="G11"/>
  <c r="I40"/>
  <c r="I39"/>
  <c r="I38"/>
  <c r="J35"/>
  <c r="J34"/>
  <c r="J33"/>
  <c r="J32"/>
  <c r="F34"/>
  <c r="F33"/>
  <c r="F32"/>
  <c r="H41"/>
  <c r="H30" i="4" l="1"/>
  <c r="H57" s="1"/>
  <c r="C62" s="1"/>
  <c r="F57"/>
  <c r="E62" s="1"/>
  <c r="C57"/>
  <c r="E57"/>
  <c r="A62" s="1"/>
  <c r="I41" i="2"/>
  <c r="G56" i="3"/>
  <c r="F56"/>
  <c r="C56"/>
  <c r="G47"/>
  <c r="F47"/>
  <c r="G43"/>
  <c r="F43"/>
  <c r="G40"/>
  <c r="F40"/>
  <c r="G35"/>
  <c r="F35"/>
  <c r="G24"/>
  <c r="F24"/>
  <c r="G21"/>
  <c r="F21"/>
  <c r="D21"/>
  <c r="C21"/>
  <c r="G16"/>
  <c r="F16"/>
  <c r="D16"/>
  <c r="C16"/>
  <c r="G13"/>
  <c r="F13"/>
  <c r="D13"/>
  <c r="C13"/>
  <c r="I62" i="4" l="1"/>
  <c r="G57" i="3"/>
  <c r="G62" s="1"/>
  <c r="F57"/>
  <c r="E62" s="1"/>
  <c r="H15"/>
  <c r="D56"/>
  <c r="H49"/>
  <c r="H50"/>
  <c r="H52"/>
  <c r="H53"/>
  <c r="H54"/>
  <c r="H55"/>
  <c r="D47"/>
  <c r="C47"/>
  <c r="D43"/>
  <c r="C43"/>
  <c r="D40"/>
  <c r="C40"/>
  <c r="D35"/>
  <c r="C35"/>
  <c r="D30"/>
  <c r="C30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0" s="1"/>
  <c r="H31"/>
  <c r="H32"/>
  <c r="H33"/>
  <c r="H34"/>
  <c r="H36"/>
  <c r="H37"/>
  <c r="H38"/>
  <c r="H39"/>
  <c r="H41"/>
  <c r="H42"/>
  <c r="H44"/>
  <c r="H45"/>
  <c r="H46"/>
  <c r="H48"/>
  <c r="E14"/>
  <c r="E16" s="1"/>
  <c r="E17"/>
  <c r="E21" s="1"/>
  <c r="E22"/>
  <c r="E24" s="1"/>
  <c r="E25"/>
  <c r="E30" s="1"/>
  <c r="E31"/>
  <c r="E35" s="1"/>
  <c r="E36"/>
  <c r="E40" s="1"/>
  <c r="E41"/>
  <c r="E43" s="1"/>
  <c r="E44"/>
  <c r="E47" s="1"/>
  <c r="E48"/>
  <c r="E56" s="1"/>
  <c r="H56" l="1"/>
  <c r="C57"/>
  <c r="H24"/>
  <c r="H13"/>
  <c r="D57"/>
  <c r="E57"/>
  <c r="A62" s="1"/>
  <c r="H47"/>
  <c r="H21"/>
  <c r="H43"/>
  <c r="H40"/>
  <c r="H35"/>
  <c r="I22" i="2"/>
  <c r="G25" s="1"/>
  <c r="B25"/>
  <c r="H57" i="3" l="1"/>
  <c r="C62" s="1"/>
  <c r="I62" s="1"/>
  <c r="K25" i="2"/>
</calcChain>
</file>

<file path=xl/sharedStrings.xml><?xml version="1.0" encoding="utf-8"?>
<sst xmlns="http://schemas.openxmlformats.org/spreadsheetml/2006/main" count="182" uniqueCount="110">
  <si>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</si>
  <si>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</si>
  <si>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</si>
  <si>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</si>
  <si>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</si>
  <si>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</si>
  <si>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</si>
  <si>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</si>
  <si>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</si>
  <si>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</si>
  <si>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</si>
  <si>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</si>
  <si>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</si>
  <si>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</si>
  <si>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</si>
  <si>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</si>
  <si>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</si>
  <si>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</si>
  <si>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</si>
  <si>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</si>
  <si>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</si>
  <si>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</si>
  <si>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</si>
  <si>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</si>
  <si>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</si>
  <si>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</si>
  <si>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</si>
  <si>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</si>
  <si>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</si>
  <si>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</si>
  <si>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</si>
  <si>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</si>
  <si>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</si>
  <si>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</si>
  <si>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</si>
  <si>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</si>
  <si>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</si>
  <si>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</si>
  <si>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</si>
  <si>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</si>
  <si>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</si>
  <si>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</si>
  <si>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</si>
  <si>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</si>
  <si>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</si>
  <si>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</si>
  <si>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</si>
  <si>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</si>
  <si>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</si>
  <si>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</si>
  <si>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</si>
  <si>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</si>
  <si>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</si>
  <si>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</si>
  <si>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</si>
  <si>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</si>
  <si>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</si>
  <si>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</si>
  <si>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</si>
  <si>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</si>
  <si>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</si>
  <si>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</si>
  <si>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</si>
  <si>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</si>
  <si>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</si>
  <si>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</si>
  <si>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</si>
  <si>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</si>
  <si>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</si>
  <si>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</si>
  <si>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</si>
  <si>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</si>
  <si>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</si>
  <si>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</si>
  <si>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</si>
  <si>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</si>
  <si>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</si>
  <si>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</si>
  <si>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</si>
  <si>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</si>
  <si>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</si>
  <si>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</si>
  <si>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</si>
  <si>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</si>
  <si>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</si>
  <si>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</si>
  <si>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</si>
  <si>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赛道午餐现结费用</t>
    <phoneticPr fontId="1" type="noConversion"/>
  </si>
  <si>
    <t>媒体费用借款</t>
    <phoneticPr fontId="1" type="noConversion"/>
  </si>
  <si>
    <t>保险费用，快递费用等</t>
    <phoneticPr fontId="1" type="noConversion"/>
  </si>
  <si>
    <t>安黎欢，张维北京-宁波往返火车票</t>
    <phoneticPr fontId="1" type="noConversion"/>
  </si>
  <si>
    <t>安黎欢</t>
    <phoneticPr fontId="1" type="noConversion"/>
  </si>
  <si>
    <t>北京，宁波</t>
    <phoneticPr fontId="1" type="noConversion"/>
  </si>
  <si>
    <t>8月12-17日</t>
    <phoneticPr fontId="1" type="noConversion"/>
  </si>
  <si>
    <t>经理</t>
    <phoneticPr fontId="1" type="noConversion"/>
  </si>
  <si>
    <t>业务6组</t>
    <phoneticPr fontId="1" type="noConversion"/>
  </si>
  <si>
    <t>团号：HMEA-180812-STY299</t>
    <phoneticPr fontId="1" type="noConversion"/>
  </si>
  <si>
    <t>HMEA-180812-STY299</t>
    <phoneticPr fontId="1" type="noConversion"/>
  </si>
  <si>
    <t>12日住宿费用</t>
    <phoneticPr fontId="1" type="noConversion"/>
  </si>
  <si>
    <t>家-火车站</t>
    <phoneticPr fontId="1" type="noConversion"/>
  </si>
  <si>
    <t>火车站-酒店</t>
    <phoneticPr fontId="1" type="noConversion"/>
  </si>
  <si>
    <t>火车站-家</t>
    <phoneticPr fontId="1" type="noConversion"/>
  </si>
  <si>
    <t>16日餐费，安黎欢，张维</t>
    <phoneticPr fontId="1" type="noConversion"/>
  </si>
  <si>
    <t>17日餐费，安黎欢，张维</t>
    <phoneticPr fontId="1" type="noConversion"/>
  </si>
  <si>
    <t>12日餐费，安黎欢</t>
    <phoneticPr fontId="1" type="noConversion"/>
  </si>
  <si>
    <t>保洁人员工资</t>
    <phoneticPr fontId="1" type="noConversion"/>
  </si>
  <si>
    <t>购买湿毛巾</t>
    <phoneticPr fontId="1" type="noConversion"/>
  </si>
  <si>
    <t>快递费用</t>
    <phoneticPr fontId="1" type="noConversion"/>
  </si>
  <si>
    <t>工程师住宿费用</t>
    <phoneticPr fontId="1" type="noConversion"/>
  </si>
  <si>
    <t>屈臣氏防晒霜洗手液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</si>
</sst>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Fill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631825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366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4"/>
  <sheetViews>
    <sheetView view="pageBreakPreview" topLeftCell="B1" zoomScaleNormal="100" zoomScaleSheetLayoutView="100" workbookViewId="0">
      <selection activeCell="I31" sqref="I31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4.125" style="29" bestFit="1" customWidth="1"/>
    <col min="4" max="4" width="9.125" bestFit="1" customWidth="1"/>
    <col min="5" max="5" width="14.125" bestFit="1" customWidth="1"/>
    <col min="6" max="6" width="13.375" bestFit="1" customWidth="1"/>
    <col min="7" max="7" width="9.625" bestFit="1" customWidth="1"/>
    <col min="8" max="8" width="12.75" bestFit="1" customWidth="1"/>
    <col min="9" max="9" width="24.875" customWidth="1"/>
    <col min="10" max="10" width="39.5" customWidth="1"/>
  </cols>
  <sheetData>
    <row r="2" spans="1:12" ht="21" customHeight="1">
      <c r="C2" s="95" t="s">
        <v>73</v>
      </c>
      <c r="D2" s="95"/>
      <c r="E2" s="95"/>
      <c r="F2" s="95"/>
      <c r="G2" s="95"/>
      <c r="H2" s="95"/>
      <c r="I2" s="38"/>
      <c r="J2" s="38"/>
      <c r="K2" s="38"/>
      <c r="L2" s="38"/>
    </row>
    <row r="4" spans="1:12" ht="21" customHeight="1">
      <c r="H4" s="72" t="s">
        <v>96</v>
      </c>
      <c r="I4" s="72"/>
      <c r="J4" s="72" t="s">
        <v>78</v>
      </c>
    </row>
    <row r="5" spans="1:12" ht="21" customHeight="1">
      <c r="H5" s="73"/>
      <c r="I5" s="73"/>
      <c r="J5" s="73"/>
    </row>
    <row r="6" spans="1:12" ht="21" customHeight="1">
      <c r="A6" s="98" t="s">
        <v>45</v>
      </c>
      <c r="B6" s="80" t="s">
        <v>0</v>
      </c>
      <c r="C6" s="96" t="s">
        <v>11</v>
      </c>
      <c r="D6" s="96"/>
      <c r="E6" s="96"/>
      <c r="F6" s="97" t="s">
        <v>10</v>
      </c>
      <c r="G6" s="97"/>
      <c r="H6" s="97"/>
      <c r="I6" s="97"/>
      <c r="J6" s="80" t="s">
        <v>6</v>
      </c>
    </row>
    <row r="7" spans="1:12" ht="21" customHeight="1">
      <c r="A7" s="98"/>
      <c r="B7" s="8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80"/>
    </row>
    <row r="8" spans="1:12" ht="21" customHeight="1">
      <c r="A8" s="91">
        <v>1</v>
      </c>
      <c r="B8" s="92" t="s">
        <v>2</v>
      </c>
      <c r="C8" s="65">
        <v>0</v>
      </c>
      <c r="D8" s="64"/>
      <c r="E8" s="65">
        <f>C8*D8</f>
        <v>0</v>
      </c>
      <c r="F8" s="59">
        <v>0</v>
      </c>
      <c r="G8" s="59">
        <v>0</v>
      </c>
      <c r="H8" s="36">
        <f t="shared" ref="H8:H48" si="0">F8+G8</f>
        <v>0</v>
      </c>
      <c r="I8" s="2"/>
      <c r="J8" s="81" t="s">
        <v>72</v>
      </c>
    </row>
    <row r="9" spans="1:12" ht="21" customHeight="1">
      <c r="A9" s="91"/>
      <c r="B9" s="92"/>
      <c r="C9" s="65"/>
      <c r="D9" s="64"/>
      <c r="E9" s="65"/>
      <c r="F9" s="59">
        <v>0</v>
      </c>
      <c r="G9" s="59">
        <v>0</v>
      </c>
      <c r="H9" s="36">
        <f t="shared" si="0"/>
        <v>0</v>
      </c>
      <c r="I9" s="2"/>
      <c r="J9" s="82"/>
    </row>
    <row r="10" spans="1:12" ht="21" customHeight="1">
      <c r="A10" s="91"/>
      <c r="B10" s="92"/>
      <c r="C10" s="65"/>
      <c r="D10" s="64"/>
      <c r="E10" s="65"/>
      <c r="F10" s="59">
        <v>0</v>
      </c>
      <c r="G10" s="59">
        <v>0</v>
      </c>
      <c r="H10" s="36">
        <f t="shared" si="0"/>
        <v>0</v>
      </c>
      <c r="I10" s="2"/>
      <c r="J10" s="82"/>
    </row>
    <row r="11" spans="1:12" ht="21" customHeight="1">
      <c r="A11" s="91"/>
      <c r="B11" s="92"/>
      <c r="C11" s="65"/>
      <c r="D11" s="64"/>
      <c r="E11" s="65"/>
      <c r="F11" s="59">
        <v>0</v>
      </c>
      <c r="G11" s="59">
        <v>0</v>
      </c>
      <c r="H11" s="36">
        <f t="shared" si="0"/>
        <v>0</v>
      </c>
      <c r="I11" s="2"/>
      <c r="J11" s="82"/>
    </row>
    <row r="12" spans="1:12" ht="21" customHeight="1">
      <c r="A12" s="91"/>
      <c r="B12" s="92"/>
      <c r="C12" s="65"/>
      <c r="D12" s="64"/>
      <c r="E12" s="65"/>
      <c r="F12" s="36">
        <v>0</v>
      </c>
      <c r="G12" s="36">
        <v>0</v>
      </c>
      <c r="H12" s="36">
        <f t="shared" si="0"/>
        <v>0</v>
      </c>
      <c r="I12" s="2"/>
      <c r="J12" s="82"/>
    </row>
    <row r="13" spans="1:12" s="31" customFormat="1" ht="21" customHeight="1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3"/>
    </row>
    <row r="14" spans="1:12" ht="21" customHeight="1">
      <c r="A14" s="66">
        <v>2</v>
      </c>
      <c r="B14" s="68" t="s">
        <v>48</v>
      </c>
      <c r="C14" s="70">
        <v>5000</v>
      </c>
      <c r="D14" s="66">
        <v>1</v>
      </c>
      <c r="E14" s="70">
        <f t="shared" ref="E14:E48" si="2">C14*D14</f>
        <v>5000</v>
      </c>
      <c r="F14" s="59">
        <v>1000</v>
      </c>
      <c r="G14" s="36">
        <v>0</v>
      </c>
      <c r="H14" s="36">
        <f t="shared" si="0"/>
        <v>1000</v>
      </c>
      <c r="I14" s="2" t="s">
        <v>88</v>
      </c>
      <c r="J14" s="84" t="s">
        <v>64</v>
      </c>
    </row>
    <row r="15" spans="1:12" ht="21" customHeight="1">
      <c r="A15" s="67"/>
      <c r="B15" s="69"/>
      <c r="C15" s="71"/>
      <c r="D15" s="67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82"/>
    </row>
    <row r="16" spans="1:12" s="31" customFormat="1" ht="21" customHeight="1">
      <c r="A16" s="34"/>
      <c r="B16" s="30" t="s">
        <v>49</v>
      </c>
      <c r="C16" s="37">
        <f>SUM(C14)</f>
        <v>5000</v>
      </c>
      <c r="D16" s="37">
        <f>SUM(D14)</f>
        <v>1</v>
      </c>
      <c r="E16" s="37">
        <f>SUM(E14)</f>
        <v>5000</v>
      </c>
      <c r="F16" s="37">
        <f>SUM(F14:F15)</f>
        <v>1000</v>
      </c>
      <c r="G16" s="37">
        <f>SUM(G14:G15)</f>
        <v>0</v>
      </c>
      <c r="H16" s="37">
        <f>SUM(H14:H15)</f>
        <v>1000</v>
      </c>
      <c r="I16" s="35"/>
      <c r="J16" s="83"/>
    </row>
    <row r="17" spans="1:10" ht="21" customHeight="1">
      <c r="A17" s="91">
        <v>3</v>
      </c>
      <c r="B17" s="92" t="s">
        <v>50</v>
      </c>
      <c r="C17" s="65">
        <v>0</v>
      </c>
      <c r="D17" s="64"/>
      <c r="E17" s="65">
        <f t="shared" si="2"/>
        <v>0</v>
      </c>
      <c r="F17" s="59">
        <v>0</v>
      </c>
      <c r="G17" s="36">
        <v>0</v>
      </c>
      <c r="H17" s="36">
        <f t="shared" si="0"/>
        <v>0</v>
      </c>
      <c r="I17" s="2"/>
      <c r="J17" s="77" t="s">
        <v>65</v>
      </c>
    </row>
    <row r="18" spans="1:10" ht="21" customHeight="1">
      <c r="A18" s="91"/>
      <c r="B18" s="92"/>
      <c r="C18" s="65"/>
      <c r="D18" s="64"/>
      <c r="E18" s="65"/>
      <c r="F18" s="36">
        <v>0</v>
      </c>
      <c r="G18" s="36">
        <v>0</v>
      </c>
      <c r="H18" s="36">
        <f t="shared" si="0"/>
        <v>0</v>
      </c>
      <c r="I18" s="2"/>
      <c r="J18" s="78"/>
    </row>
    <row r="19" spans="1:10" ht="21" customHeight="1">
      <c r="A19" s="91"/>
      <c r="B19" s="92"/>
      <c r="C19" s="65"/>
      <c r="D19" s="64"/>
      <c r="E19" s="65"/>
      <c r="F19" s="36">
        <v>0</v>
      </c>
      <c r="G19" s="36">
        <v>0</v>
      </c>
      <c r="H19" s="36">
        <f t="shared" si="0"/>
        <v>0</v>
      </c>
      <c r="I19" s="2"/>
      <c r="J19" s="78"/>
    </row>
    <row r="20" spans="1:10" ht="21" customHeight="1">
      <c r="A20" s="91"/>
      <c r="B20" s="92"/>
      <c r="C20" s="65"/>
      <c r="D20" s="64"/>
      <c r="E20" s="65"/>
      <c r="F20" s="36">
        <v>0</v>
      </c>
      <c r="G20" s="36">
        <v>0</v>
      </c>
      <c r="H20" s="36">
        <f t="shared" si="0"/>
        <v>0</v>
      </c>
      <c r="I20" s="2"/>
      <c r="J20" s="78"/>
    </row>
    <row r="21" spans="1:10" s="31" customFormat="1" ht="21" customHeight="1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9"/>
    </row>
    <row r="22" spans="1:10" ht="21" customHeight="1">
      <c r="A22" s="91">
        <v>4</v>
      </c>
      <c r="B22" s="92" t="s">
        <v>4</v>
      </c>
      <c r="C22" s="65">
        <v>3000</v>
      </c>
      <c r="D22" s="64">
        <v>1</v>
      </c>
      <c r="E22" s="65">
        <f t="shared" si="2"/>
        <v>3000</v>
      </c>
      <c r="F22" s="59">
        <v>1578.34</v>
      </c>
      <c r="G22" s="36">
        <v>0</v>
      </c>
      <c r="H22" s="36">
        <f t="shared" si="0"/>
        <v>1578.34</v>
      </c>
      <c r="I22" s="2" t="s">
        <v>87</v>
      </c>
      <c r="J22" s="77" t="s">
        <v>66</v>
      </c>
    </row>
    <row r="23" spans="1:10" ht="21" customHeight="1">
      <c r="A23" s="91"/>
      <c r="B23" s="92"/>
      <c r="C23" s="65"/>
      <c r="D23" s="64"/>
      <c r="E23" s="65"/>
      <c r="F23" s="36">
        <v>0</v>
      </c>
      <c r="G23" s="36">
        <v>0</v>
      </c>
      <c r="H23" s="36">
        <f t="shared" si="0"/>
        <v>0</v>
      </c>
      <c r="I23" s="2"/>
      <c r="J23" s="78"/>
    </row>
    <row r="24" spans="1:10" s="31" customFormat="1" ht="21" customHeight="1">
      <c r="A24" s="34"/>
      <c r="B24" s="30" t="s">
        <v>52</v>
      </c>
      <c r="C24" s="37">
        <f>SUM(C22)</f>
        <v>3000</v>
      </c>
      <c r="D24" s="37">
        <f t="shared" ref="D24:E24" si="6">SUM(D22)</f>
        <v>1</v>
      </c>
      <c r="E24" s="37">
        <f t="shared" si="6"/>
        <v>3000</v>
      </c>
      <c r="F24" s="37">
        <f>SUM(F22:F23)</f>
        <v>1578.34</v>
      </c>
      <c r="G24" s="37">
        <f t="shared" ref="G24" si="7">SUM(G22:G23)</f>
        <v>0</v>
      </c>
      <c r="H24" s="37">
        <f>SUM(H22:H23)</f>
        <v>1578.34</v>
      </c>
      <c r="I24" s="35"/>
      <c r="J24" s="79"/>
    </row>
    <row r="25" spans="1:10" ht="21" customHeight="1">
      <c r="A25" s="66">
        <v>5</v>
      </c>
      <c r="B25" s="68" t="s">
        <v>53</v>
      </c>
      <c r="C25" s="70">
        <v>0</v>
      </c>
      <c r="D25" s="66"/>
      <c r="E25" s="70">
        <f t="shared" si="2"/>
        <v>0</v>
      </c>
      <c r="F25" s="59">
        <v>0</v>
      </c>
      <c r="G25" s="36">
        <v>0</v>
      </c>
      <c r="H25" s="36">
        <f t="shared" si="0"/>
        <v>0</v>
      </c>
      <c r="I25" s="2"/>
      <c r="J25" s="84" t="s">
        <v>67</v>
      </c>
    </row>
    <row r="26" spans="1:10" ht="21" customHeight="1">
      <c r="A26" s="67"/>
      <c r="B26" s="94"/>
      <c r="C26" s="85"/>
      <c r="D26" s="86"/>
      <c r="E26" s="85"/>
      <c r="F26" s="59">
        <v>0</v>
      </c>
      <c r="G26" s="50">
        <v>0</v>
      </c>
      <c r="H26" s="50">
        <f t="shared" si="0"/>
        <v>0</v>
      </c>
      <c r="I26" s="2"/>
      <c r="J26" s="82"/>
    </row>
    <row r="27" spans="1:10" ht="21" customHeight="1">
      <c r="A27" s="51"/>
      <c r="B27" s="94"/>
      <c r="C27" s="85"/>
      <c r="D27" s="86"/>
      <c r="E27" s="85"/>
      <c r="F27" s="59">
        <v>0</v>
      </c>
      <c r="G27" s="58">
        <v>0</v>
      </c>
      <c r="H27" s="58">
        <f t="shared" si="0"/>
        <v>0</v>
      </c>
      <c r="I27" s="2"/>
      <c r="J27" s="82"/>
    </row>
    <row r="28" spans="1:10" ht="21" customHeight="1">
      <c r="A28" s="57"/>
      <c r="B28" s="94"/>
      <c r="C28" s="85"/>
      <c r="D28" s="86"/>
      <c r="E28" s="85"/>
      <c r="F28" s="59">
        <v>0</v>
      </c>
      <c r="G28" s="58">
        <v>0</v>
      </c>
      <c r="H28" s="58">
        <f t="shared" si="0"/>
        <v>0</v>
      </c>
      <c r="I28" s="2"/>
      <c r="J28" s="82"/>
    </row>
    <row r="29" spans="1:10" ht="21" customHeight="1">
      <c r="A29" s="51"/>
      <c r="B29" s="69"/>
      <c r="C29" s="71"/>
      <c r="D29" s="67"/>
      <c r="E29" s="71"/>
      <c r="F29" s="59">
        <v>0</v>
      </c>
      <c r="G29" s="50">
        <v>0</v>
      </c>
      <c r="H29" s="58">
        <f t="shared" si="0"/>
        <v>0</v>
      </c>
      <c r="I29" s="2"/>
      <c r="J29" s="82"/>
    </row>
    <row r="30" spans="1:10" s="31" customFormat="1" ht="21" customHeight="1">
      <c r="A30" s="34"/>
      <c r="B30" s="30" t="s">
        <v>58</v>
      </c>
      <c r="C30" s="37">
        <f>SUM(C25)</f>
        <v>0</v>
      </c>
      <c r="D30" s="37">
        <f t="shared" ref="D30:E30" si="8">SUM(D25)</f>
        <v>0</v>
      </c>
      <c r="E30" s="37">
        <f t="shared" si="8"/>
        <v>0</v>
      </c>
      <c r="F30" s="37">
        <f>SUM(F25:F29)</f>
        <v>0</v>
      </c>
      <c r="G30" s="37">
        <f>SUM(G25:G29)</f>
        <v>0</v>
      </c>
      <c r="H30" s="37">
        <f>SUM(H25:H29)</f>
        <v>0</v>
      </c>
      <c r="I30" s="35"/>
      <c r="J30" s="83"/>
    </row>
    <row r="31" spans="1:10" ht="21" customHeight="1">
      <c r="A31" s="91">
        <v>6</v>
      </c>
      <c r="B31" s="92" t="s">
        <v>54</v>
      </c>
      <c r="C31" s="65">
        <v>0</v>
      </c>
      <c r="D31" s="64"/>
      <c r="E31" s="65">
        <f t="shared" si="2"/>
        <v>0</v>
      </c>
      <c r="F31" s="59">
        <v>0</v>
      </c>
      <c r="G31" s="36">
        <v>0</v>
      </c>
      <c r="H31" s="36">
        <f t="shared" si="0"/>
        <v>0</v>
      </c>
      <c r="I31" s="2"/>
      <c r="J31" s="84" t="s">
        <v>68</v>
      </c>
    </row>
    <row r="32" spans="1:10" ht="21" customHeight="1">
      <c r="A32" s="91"/>
      <c r="B32" s="92"/>
      <c r="C32" s="65"/>
      <c r="D32" s="64"/>
      <c r="E32" s="65"/>
      <c r="F32" s="36">
        <v>0</v>
      </c>
      <c r="G32" s="36">
        <v>0</v>
      </c>
      <c r="H32" s="36">
        <f t="shared" si="0"/>
        <v>0</v>
      </c>
      <c r="I32" s="2"/>
      <c r="J32" s="78"/>
    </row>
    <row r="33" spans="1:10" ht="21" customHeight="1">
      <c r="A33" s="91"/>
      <c r="B33" s="92"/>
      <c r="C33" s="65"/>
      <c r="D33" s="64"/>
      <c r="E33" s="65"/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ht="21" customHeight="1">
      <c r="A34" s="91"/>
      <c r="B34" s="92"/>
      <c r="C34" s="65"/>
      <c r="D34" s="64"/>
      <c r="E34" s="65"/>
      <c r="F34" s="36">
        <v>0</v>
      </c>
      <c r="G34" s="36">
        <v>0</v>
      </c>
      <c r="H34" s="36">
        <f t="shared" si="0"/>
        <v>0</v>
      </c>
      <c r="I34" s="2"/>
      <c r="J34" s="78"/>
    </row>
    <row r="35" spans="1:10" s="31" customFormat="1" ht="21" customHeight="1">
      <c r="A35" s="34"/>
      <c r="B35" s="30" t="s">
        <v>59</v>
      </c>
      <c r="C35" s="37">
        <f>SUM(C31)</f>
        <v>0</v>
      </c>
      <c r="D35" s="37">
        <f t="shared" ref="D35:E35" si="9">SUM(D31)</f>
        <v>0</v>
      </c>
      <c r="E35" s="37">
        <f t="shared" si="9"/>
        <v>0</v>
      </c>
      <c r="F35" s="37">
        <f>SUM(F31:F34)</f>
        <v>0</v>
      </c>
      <c r="G35" s="37">
        <f t="shared" ref="G35" si="10">SUM(G31:G34)</f>
        <v>0</v>
      </c>
      <c r="H35" s="37">
        <f>SUM(H31:H34)</f>
        <v>0</v>
      </c>
      <c r="I35" s="35"/>
      <c r="J35" s="79"/>
    </row>
    <row r="36" spans="1:10" ht="21" customHeight="1">
      <c r="A36" s="91">
        <v>7</v>
      </c>
      <c r="B36" s="92" t="s">
        <v>55</v>
      </c>
      <c r="C36" s="65">
        <v>0</v>
      </c>
      <c r="D36" s="64"/>
      <c r="E36" s="65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74"/>
    </row>
    <row r="37" spans="1:10" ht="21" customHeight="1">
      <c r="A37" s="91"/>
      <c r="B37" s="92"/>
      <c r="C37" s="65"/>
      <c r="D37" s="64"/>
      <c r="E37" s="65"/>
      <c r="F37" s="36">
        <v>0</v>
      </c>
      <c r="G37" s="36">
        <v>0</v>
      </c>
      <c r="H37" s="36">
        <f t="shared" si="0"/>
        <v>0</v>
      </c>
      <c r="I37" s="2"/>
      <c r="J37" s="75"/>
    </row>
    <row r="38" spans="1:10" ht="21" customHeight="1">
      <c r="A38" s="91"/>
      <c r="B38" s="92"/>
      <c r="C38" s="65"/>
      <c r="D38" s="64"/>
      <c r="E38" s="65"/>
      <c r="F38" s="36">
        <v>0</v>
      </c>
      <c r="G38" s="36">
        <v>0</v>
      </c>
      <c r="H38" s="36">
        <f t="shared" si="0"/>
        <v>0</v>
      </c>
      <c r="I38" s="2"/>
      <c r="J38" s="75"/>
    </row>
    <row r="39" spans="1:10" ht="21" customHeight="1">
      <c r="A39" s="91"/>
      <c r="B39" s="92"/>
      <c r="C39" s="65"/>
      <c r="D39" s="64"/>
      <c r="E39" s="65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>
      <c r="A40" s="34"/>
      <c r="B40" s="30" t="s">
        <v>60</v>
      </c>
      <c r="C40" s="37">
        <f>SUM(C36)</f>
        <v>0</v>
      </c>
      <c r="D40" s="37">
        <f t="shared" ref="D40:E40" si="11">SUM(D36)</f>
        <v>0</v>
      </c>
      <c r="E40" s="37">
        <f t="shared" si="11"/>
        <v>0</v>
      </c>
      <c r="F40" s="37">
        <f>SUM(F36:F39)</f>
        <v>0</v>
      </c>
      <c r="G40" s="37">
        <f t="shared" ref="G40:H40" si="12">SUM(G36:G39)</f>
        <v>0</v>
      </c>
      <c r="H40" s="37">
        <f t="shared" si="12"/>
        <v>0</v>
      </c>
      <c r="I40" s="35"/>
      <c r="J40" s="76"/>
    </row>
    <row r="41" spans="1:10" ht="21" customHeight="1">
      <c r="A41" s="91">
        <v>8</v>
      </c>
      <c r="B41" s="92" t="s">
        <v>3</v>
      </c>
      <c r="C41" s="65">
        <v>0</v>
      </c>
      <c r="D41" s="64"/>
      <c r="E41" s="65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7" t="s">
        <v>69</v>
      </c>
    </row>
    <row r="42" spans="1:10" ht="21" customHeight="1">
      <c r="A42" s="91"/>
      <c r="B42" s="92"/>
      <c r="C42" s="65"/>
      <c r="D42" s="64"/>
      <c r="E42" s="65"/>
      <c r="F42" s="36">
        <v>0</v>
      </c>
      <c r="G42" s="36">
        <v>0</v>
      </c>
      <c r="H42" s="36">
        <f t="shared" si="0"/>
        <v>0</v>
      </c>
      <c r="I42" s="2"/>
      <c r="J42" s="78"/>
    </row>
    <row r="43" spans="1:10" s="31" customFormat="1" ht="21" customHeight="1">
      <c r="A43" s="34"/>
      <c r="B43" s="30" t="s">
        <v>56</v>
      </c>
      <c r="C43" s="37">
        <f>SUM(C41)</f>
        <v>0</v>
      </c>
      <c r="D43" s="37">
        <f t="shared" ref="D43:E43" si="13">SUM(D41)</f>
        <v>0</v>
      </c>
      <c r="E43" s="37">
        <f t="shared" si="13"/>
        <v>0</v>
      </c>
      <c r="F43" s="37">
        <f>SUM(F41:F42)</f>
        <v>0</v>
      </c>
      <c r="G43" s="37">
        <f t="shared" ref="G43:H43" si="14">SUM(G41:G42)</f>
        <v>0</v>
      </c>
      <c r="H43" s="37">
        <f t="shared" si="14"/>
        <v>0</v>
      </c>
      <c r="I43" s="35"/>
      <c r="J43" s="79"/>
    </row>
    <row r="44" spans="1:10" ht="21" customHeight="1">
      <c r="A44" s="91">
        <v>9</v>
      </c>
      <c r="B44" s="92" t="s">
        <v>57</v>
      </c>
      <c r="C44" s="65">
        <v>0</v>
      </c>
      <c r="D44" s="64"/>
      <c r="E44" s="65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4" t="s">
        <v>70</v>
      </c>
    </row>
    <row r="45" spans="1:10" ht="21" customHeight="1">
      <c r="A45" s="91"/>
      <c r="B45" s="92"/>
      <c r="C45" s="65"/>
      <c r="D45" s="64"/>
      <c r="E45" s="65"/>
      <c r="F45" s="36">
        <v>0</v>
      </c>
      <c r="G45" s="36">
        <v>0</v>
      </c>
      <c r="H45" s="36">
        <f t="shared" si="0"/>
        <v>0</v>
      </c>
      <c r="I45" s="2"/>
      <c r="J45" s="82"/>
    </row>
    <row r="46" spans="1:10" ht="21" customHeight="1">
      <c r="A46" s="91"/>
      <c r="B46" s="92"/>
      <c r="C46" s="65"/>
      <c r="D46" s="64"/>
      <c r="E46" s="65"/>
      <c r="F46" s="36">
        <v>0</v>
      </c>
      <c r="G46" s="36">
        <v>0</v>
      </c>
      <c r="H46" s="36">
        <f t="shared" si="0"/>
        <v>0</v>
      </c>
      <c r="I46" s="2"/>
      <c r="J46" s="82"/>
    </row>
    <row r="47" spans="1:10" s="31" customFormat="1" ht="21" customHeight="1">
      <c r="A47" s="34"/>
      <c r="B47" s="30" t="s">
        <v>61</v>
      </c>
      <c r="C47" s="37">
        <f>SUM(C44)</f>
        <v>0</v>
      </c>
      <c r="D47" s="37">
        <f t="shared" ref="D47:E47" si="15">SUM(D44)</f>
        <v>0</v>
      </c>
      <c r="E47" s="37">
        <f t="shared" si="15"/>
        <v>0</v>
      </c>
      <c r="F47" s="37">
        <f>SUM(F44:F46)</f>
        <v>0</v>
      </c>
      <c r="G47" s="37">
        <f t="shared" ref="G47:H47" si="16">SUM(G44:G46)</f>
        <v>0</v>
      </c>
      <c r="H47" s="37">
        <f t="shared" si="16"/>
        <v>0</v>
      </c>
      <c r="I47" s="35"/>
      <c r="J47" s="83"/>
    </row>
    <row r="48" spans="1:10" ht="21" customHeight="1">
      <c r="A48" s="66">
        <v>10</v>
      </c>
      <c r="B48" s="92" t="s">
        <v>5</v>
      </c>
      <c r="C48" s="65">
        <v>2000</v>
      </c>
      <c r="D48" s="64">
        <v>1</v>
      </c>
      <c r="E48" s="65">
        <f t="shared" si="2"/>
        <v>2000</v>
      </c>
      <c r="F48" s="59">
        <v>144</v>
      </c>
      <c r="G48" s="36">
        <v>0</v>
      </c>
      <c r="H48" s="36">
        <f t="shared" si="0"/>
        <v>144</v>
      </c>
      <c r="I48" s="2"/>
      <c r="J48" s="74" t="s">
        <v>89</v>
      </c>
    </row>
    <row r="49" spans="1:10" ht="21" customHeight="1">
      <c r="A49" s="86"/>
      <c r="B49" s="92"/>
      <c r="C49" s="65"/>
      <c r="D49" s="64"/>
      <c r="E49" s="65"/>
      <c r="F49" s="59">
        <v>1191</v>
      </c>
      <c r="G49" s="36">
        <v>0</v>
      </c>
      <c r="H49" s="36">
        <f t="shared" ref="H49:H55" si="17">F49+G49</f>
        <v>1191</v>
      </c>
      <c r="I49" s="2"/>
      <c r="J49" s="75"/>
    </row>
    <row r="50" spans="1:10" ht="21" customHeight="1">
      <c r="A50" s="86"/>
      <c r="B50" s="92"/>
      <c r="C50" s="65"/>
      <c r="D50" s="64"/>
      <c r="E50" s="65"/>
      <c r="F50" s="59">
        <v>595.5</v>
      </c>
      <c r="G50" s="36">
        <v>0</v>
      </c>
      <c r="H50" s="36">
        <f t="shared" si="17"/>
        <v>595.5</v>
      </c>
      <c r="I50" s="2"/>
      <c r="J50" s="75"/>
    </row>
    <row r="51" spans="1:10" ht="21" customHeight="1">
      <c r="A51" s="86"/>
      <c r="B51" s="92"/>
      <c r="C51" s="65"/>
      <c r="D51" s="64"/>
      <c r="E51" s="65"/>
      <c r="F51" s="59">
        <v>355</v>
      </c>
      <c r="G51" s="62">
        <v>0</v>
      </c>
      <c r="H51" s="62">
        <f t="shared" si="17"/>
        <v>355</v>
      </c>
      <c r="I51" s="2"/>
      <c r="J51" s="75"/>
    </row>
    <row r="52" spans="1:10" ht="21" customHeight="1">
      <c r="A52" s="86"/>
      <c r="B52" s="92"/>
      <c r="C52" s="65"/>
      <c r="D52" s="64"/>
      <c r="E52" s="65"/>
      <c r="F52" s="59">
        <v>565</v>
      </c>
      <c r="G52" s="36">
        <v>0</v>
      </c>
      <c r="H52" s="36">
        <f t="shared" si="17"/>
        <v>565</v>
      </c>
      <c r="I52" s="2" t="s">
        <v>107</v>
      </c>
      <c r="J52" s="75"/>
    </row>
    <row r="53" spans="1:10" ht="21" customHeight="1">
      <c r="A53" s="86"/>
      <c r="B53" s="92"/>
      <c r="C53" s="65"/>
      <c r="D53" s="64"/>
      <c r="E53" s="65"/>
      <c r="F53" s="59">
        <v>480</v>
      </c>
      <c r="G53" s="36">
        <v>0</v>
      </c>
      <c r="H53" s="36">
        <f t="shared" si="17"/>
        <v>480</v>
      </c>
      <c r="I53" s="2" t="s">
        <v>108</v>
      </c>
      <c r="J53" s="75"/>
    </row>
    <row r="54" spans="1:10" ht="21" customHeight="1">
      <c r="A54" s="86"/>
      <c r="B54" s="92"/>
      <c r="C54" s="65"/>
      <c r="D54" s="64"/>
      <c r="E54" s="65"/>
      <c r="F54" s="59">
        <v>0</v>
      </c>
      <c r="G54" s="36">
        <v>0</v>
      </c>
      <c r="H54" s="36">
        <f t="shared" si="17"/>
        <v>0</v>
      </c>
      <c r="I54" s="2"/>
      <c r="J54" s="75"/>
    </row>
    <row r="55" spans="1:10" ht="21" customHeight="1">
      <c r="A55" s="67"/>
      <c r="B55" s="92"/>
      <c r="C55" s="65"/>
      <c r="D55" s="64"/>
      <c r="E55" s="65"/>
      <c r="F55" s="59">
        <v>0</v>
      </c>
      <c r="G55" s="36">
        <v>0</v>
      </c>
      <c r="H55" s="36">
        <f t="shared" si="17"/>
        <v>0</v>
      </c>
      <c r="I55" s="2"/>
      <c r="J55" s="75"/>
    </row>
    <row r="56" spans="1:10" s="31" customFormat="1" ht="21" customHeight="1">
      <c r="A56" s="34"/>
      <c r="B56" s="30" t="s">
        <v>62</v>
      </c>
      <c r="C56" s="37">
        <f>SUM(C48)</f>
        <v>2000</v>
      </c>
      <c r="D56" s="37">
        <f t="shared" ref="D56:E56" si="18">SUM(D48)</f>
        <v>1</v>
      </c>
      <c r="E56" s="37">
        <f t="shared" si="18"/>
        <v>2000</v>
      </c>
      <c r="F56" s="37">
        <f>SUM(F48:F55)</f>
        <v>3330.5</v>
      </c>
      <c r="G56" s="37">
        <f t="shared" ref="G56:H56" si="19">SUM(G48:G55)</f>
        <v>0</v>
      </c>
      <c r="H56" s="37">
        <f t="shared" si="19"/>
        <v>3330.5</v>
      </c>
      <c r="I56" s="35"/>
      <c r="J56" s="76"/>
    </row>
    <row r="57" spans="1:10" ht="21" customHeight="1">
      <c r="A57" s="34"/>
      <c r="B57" s="30" t="s">
        <v>63</v>
      </c>
      <c r="C57" s="37">
        <f>SUM(C56,C47,C43,C40,C35,C30,C24,C21,C16,C13)</f>
        <v>10000</v>
      </c>
      <c r="D57" s="37">
        <f t="shared" ref="D57:H57" si="20">SUM(D56,D47,D43,D40,D35,D30,D24,D21,D16,D13)</f>
        <v>3</v>
      </c>
      <c r="E57" s="37">
        <f t="shared" si="20"/>
        <v>10000</v>
      </c>
      <c r="F57" s="37">
        <f t="shared" si="20"/>
        <v>5908.84</v>
      </c>
      <c r="G57" s="37">
        <f t="shared" si="20"/>
        <v>0</v>
      </c>
      <c r="H57" s="37">
        <f t="shared" si="20"/>
        <v>5908.84</v>
      </c>
      <c r="I57" s="35"/>
      <c r="J57" s="39"/>
    </row>
    <row r="61" spans="1:10" ht="21" customHeight="1">
      <c r="A61" s="89" t="s">
        <v>12</v>
      </c>
      <c r="B61" s="90"/>
      <c r="C61" s="87" t="s">
        <v>13</v>
      </c>
      <c r="D61" s="87"/>
      <c r="E61" s="87" t="s">
        <v>17</v>
      </c>
      <c r="F61" s="87"/>
      <c r="G61" s="87" t="s">
        <v>18</v>
      </c>
      <c r="H61" s="87"/>
      <c r="I61" s="32" t="s">
        <v>14</v>
      </c>
    </row>
    <row r="62" spans="1:10" ht="21" customHeight="1">
      <c r="A62" s="93">
        <f>E57</f>
        <v>10000</v>
      </c>
      <c r="B62" s="88"/>
      <c r="C62" s="88">
        <f>H57</f>
        <v>5908.84</v>
      </c>
      <c r="D62" s="88"/>
      <c r="E62" s="88">
        <f>F57</f>
        <v>5908.84</v>
      </c>
      <c r="F62" s="88"/>
      <c r="G62" s="88">
        <f>G57</f>
        <v>0</v>
      </c>
      <c r="H62" s="88"/>
      <c r="I62" s="33">
        <f>A62-C62</f>
        <v>4091.16</v>
      </c>
    </row>
    <row r="64" spans="1:10" ht="21" customHeight="1">
      <c r="A64" s="40" t="s">
        <v>74</v>
      </c>
      <c r="B64" s="41"/>
      <c r="C64" s="42" t="s">
        <v>75</v>
      </c>
      <c r="D64" s="40"/>
      <c r="E64" s="40" t="s">
        <v>76</v>
      </c>
      <c r="F64" s="40"/>
      <c r="G64" s="40" t="s">
        <v>77</v>
      </c>
      <c r="H64" s="40"/>
      <c r="I64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31:B34"/>
    <mergeCell ref="B36:B39"/>
    <mergeCell ref="B41:B42"/>
    <mergeCell ref="B25:B29"/>
    <mergeCell ref="A17:A20"/>
    <mergeCell ref="A22:A23"/>
    <mergeCell ref="A31:A34"/>
    <mergeCell ref="A36:A39"/>
    <mergeCell ref="A41:A42"/>
    <mergeCell ref="A25:A26"/>
    <mergeCell ref="G61:H61"/>
    <mergeCell ref="G62:H62"/>
    <mergeCell ref="A61:B61"/>
    <mergeCell ref="A44:A46"/>
    <mergeCell ref="B44:B46"/>
    <mergeCell ref="C44:C46"/>
    <mergeCell ref="D44:D46"/>
    <mergeCell ref="E44:E46"/>
    <mergeCell ref="A62:B62"/>
    <mergeCell ref="C61:D61"/>
    <mergeCell ref="C62:D62"/>
    <mergeCell ref="E61:F61"/>
    <mergeCell ref="E62:F62"/>
    <mergeCell ref="B48:B55"/>
    <mergeCell ref="A48:A55"/>
    <mergeCell ref="C48:C55"/>
    <mergeCell ref="C25:C29"/>
    <mergeCell ref="D25:D29"/>
    <mergeCell ref="E25:E29"/>
    <mergeCell ref="J14:J16"/>
    <mergeCell ref="J41:J43"/>
    <mergeCell ref="C31:C34"/>
    <mergeCell ref="D31:D34"/>
    <mergeCell ref="E31:E34"/>
    <mergeCell ref="C17:C20"/>
    <mergeCell ref="E17:E20"/>
    <mergeCell ref="D17:D20"/>
    <mergeCell ref="D22:D23"/>
    <mergeCell ref="C22:C23"/>
    <mergeCell ref="E22:E23"/>
    <mergeCell ref="J4:J5"/>
    <mergeCell ref="H4:I5"/>
    <mergeCell ref="J48:J56"/>
    <mergeCell ref="J17:J21"/>
    <mergeCell ref="J6:J7"/>
    <mergeCell ref="J8:J13"/>
    <mergeCell ref="J22:J24"/>
    <mergeCell ref="J36:J40"/>
    <mergeCell ref="J44:J47"/>
    <mergeCell ref="J25:J30"/>
    <mergeCell ref="J31:J35"/>
    <mergeCell ref="A14:A15"/>
    <mergeCell ref="B14:B15"/>
    <mergeCell ref="C14:C15"/>
    <mergeCell ref="D14:D15"/>
    <mergeCell ref="E14:E15"/>
    <mergeCell ref="D48:D55"/>
    <mergeCell ref="E48:E55"/>
    <mergeCell ref="D36:D39"/>
    <mergeCell ref="E36:E39"/>
    <mergeCell ref="C41:C42"/>
    <mergeCell ref="E41:E42"/>
    <mergeCell ref="D41:D42"/>
    <mergeCell ref="C36:C39"/>
  </mergeCells>
  <phoneticPr fontId="1" type="noConversion"/>
  <pageMargins left="0.7" right="0.7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2"/>
  <sheetViews>
    <sheetView topLeftCell="A13" zoomScaleNormal="100" workbookViewId="0">
      <selection activeCell="K39" sqref="K39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6.25" bestFit="1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95" t="s">
        <v>71</v>
      </c>
      <c r="C3" s="95"/>
      <c r="D3" s="95"/>
      <c r="E3" s="95"/>
      <c r="F3" s="95"/>
      <c r="G3" s="95"/>
      <c r="H3" s="95"/>
      <c r="I3" s="95"/>
      <c r="J3" s="95"/>
      <c r="K3" s="95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4" t="s">
        <v>91</v>
      </c>
      <c r="G5" s="104"/>
      <c r="H5" s="46" t="s">
        <v>20</v>
      </c>
      <c r="I5" s="8"/>
      <c r="J5" s="104" t="s">
        <v>94</v>
      </c>
      <c r="K5" s="105"/>
    </row>
    <row r="6" spans="2:11" ht="20.100000000000001" customHeight="1">
      <c r="B6" s="9"/>
      <c r="C6" s="10"/>
      <c r="D6" s="11" t="s">
        <v>21</v>
      </c>
      <c r="E6" s="11"/>
      <c r="F6" s="106" t="s">
        <v>92</v>
      </c>
      <c r="G6" s="106"/>
      <c r="H6" s="11" t="s">
        <v>22</v>
      </c>
      <c r="I6" s="10"/>
      <c r="J6" s="106" t="s">
        <v>95</v>
      </c>
      <c r="K6" s="107"/>
    </row>
    <row r="7" spans="2:11" ht="20.100000000000001" customHeight="1">
      <c r="B7" s="9"/>
      <c r="C7" s="10"/>
      <c r="D7" s="11" t="s">
        <v>23</v>
      </c>
      <c r="E7" s="11"/>
      <c r="F7" s="106" t="s">
        <v>93</v>
      </c>
      <c r="G7" s="106"/>
      <c r="H7" s="11" t="s">
        <v>24</v>
      </c>
      <c r="I7" s="12"/>
      <c r="J7" s="108">
        <v>43332</v>
      </c>
      <c r="K7" s="107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119" t="s">
        <v>97</v>
      </c>
      <c r="K8" s="120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21" t="s">
        <v>25</v>
      </c>
      <c r="C10" s="122"/>
      <c r="D10" s="16" t="s">
        <v>26</v>
      </c>
      <c r="E10" s="112" t="s">
        <v>27</v>
      </c>
      <c r="F10" s="113"/>
      <c r="G10" s="17" t="s">
        <v>28</v>
      </c>
      <c r="H10" s="18" t="s">
        <v>29</v>
      </c>
      <c r="I10" s="112" t="s">
        <v>30</v>
      </c>
      <c r="J10" s="113"/>
      <c r="K10" s="17" t="s">
        <v>31</v>
      </c>
    </row>
    <row r="11" spans="2:11" ht="20.100000000000001" customHeight="1">
      <c r="B11" s="100">
        <v>1</v>
      </c>
      <c r="C11" s="101"/>
      <c r="D11" s="109" t="s">
        <v>32</v>
      </c>
      <c r="E11" s="100" t="s">
        <v>33</v>
      </c>
      <c r="F11" s="101"/>
      <c r="G11" s="19">
        <f>H11+I11</f>
        <v>3197</v>
      </c>
      <c r="H11" s="19">
        <v>3197</v>
      </c>
      <c r="I11" s="102"/>
      <c r="J11" s="103"/>
      <c r="K11" s="20" t="s">
        <v>90</v>
      </c>
    </row>
    <row r="12" spans="2:11" ht="20.100000000000001" customHeight="1">
      <c r="B12" s="100">
        <v>2</v>
      </c>
      <c r="C12" s="101"/>
      <c r="D12" s="110"/>
      <c r="E12" s="117" t="s">
        <v>34</v>
      </c>
      <c r="F12" s="117"/>
      <c r="G12" s="56">
        <f t="shared" ref="G12:G21" si="0">H12+I12</f>
        <v>89.6</v>
      </c>
      <c r="H12" s="19">
        <v>89.6</v>
      </c>
      <c r="I12" s="102"/>
      <c r="J12" s="103"/>
      <c r="K12" s="20" t="s">
        <v>99</v>
      </c>
    </row>
    <row r="13" spans="2:11" ht="20.100000000000001" customHeight="1">
      <c r="B13" s="54"/>
      <c r="C13" s="55"/>
      <c r="D13" s="110"/>
      <c r="E13" s="117" t="s">
        <v>34</v>
      </c>
      <c r="F13" s="117"/>
      <c r="G13" s="56">
        <f t="shared" si="0"/>
        <v>21</v>
      </c>
      <c r="H13" s="56">
        <v>21</v>
      </c>
      <c r="I13" s="52"/>
      <c r="J13" s="53"/>
      <c r="K13" s="20" t="s">
        <v>100</v>
      </c>
    </row>
    <row r="14" spans="2:11" ht="20.100000000000001" customHeight="1">
      <c r="B14" s="54"/>
      <c r="C14" s="55"/>
      <c r="D14" s="110"/>
      <c r="E14" s="117" t="s">
        <v>34</v>
      </c>
      <c r="F14" s="117"/>
      <c r="G14" s="56">
        <f t="shared" si="0"/>
        <v>88.24</v>
      </c>
      <c r="H14" s="56">
        <v>88.24</v>
      </c>
      <c r="I14" s="52"/>
      <c r="J14" s="53"/>
      <c r="K14" s="20" t="s">
        <v>101</v>
      </c>
    </row>
    <row r="15" spans="2:11" ht="20.100000000000001" customHeight="1">
      <c r="B15" s="100">
        <v>3</v>
      </c>
      <c r="C15" s="101"/>
      <c r="D15" s="110"/>
      <c r="E15" s="100" t="s">
        <v>35</v>
      </c>
      <c r="F15" s="101"/>
      <c r="G15" s="56">
        <f t="shared" si="0"/>
        <v>388</v>
      </c>
      <c r="H15" s="19">
        <v>388</v>
      </c>
      <c r="I15" s="102"/>
      <c r="J15" s="103"/>
      <c r="K15" s="20" t="s">
        <v>98</v>
      </c>
    </row>
    <row r="16" spans="2:11" ht="20.100000000000001" customHeight="1">
      <c r="B16" s="54"/>
      <c r="C16" s="55"/>
      <c r="D16" s="110"/>
      <c r="E16" s="100" t="s">
        <v>36</v>
      </c>
      <c r="F16" s="101"/>
      <c r="G16" s="56">
        <f t="shared" si="0"/>
        <v>142</v>
      </c>
      <c r="H16" s="56">
        <v>142</v>
      </c>
      <c r="I16" s="52"/>
      <c r="J16" s="53"/>
      <c r="K16" s="20" t="s">
        <v>102</v>
      </c>
    </row>
    <row r="17" spans="1:11" ht="20.100000000000001" customHeight="1">
      <c r="B17" s="54"/>
      <c r="C17" s="55"/>
      <c r="D17" s="110"/>
      <c r="E17" s="100" t="s">
        <v>36</v>
      </c>
      <c r="F17" s="101"/>
      <c r="G17" s="56">
        <f t="shared" si="0"/>
        <v>128</v>
      </c>
      <c r="H17" s="56">
        <v>128</v>
      </c>
      <c r="I17" s="52"/>
      <c r="J17" s="53"/>
      <c r="K17" s="20" t="s">
        <v>103</v>
      </c>
    </row>
    <row r="18" spans="1:11" ht="20.100000000000001" customHeight="1">
      <c r="B18" s="100">
        <v>4</v>
      </c>
      <c r="C18" s="101"/>
      <c r="D18" s="110"/>
      <c r="E18" s="100" t="s">
        <v>36</v>
      </c>
      <c r="F18" s="101"/>
      <c r="G18" s="56">
        <f t="shared" si="0"/>
        <v>6</v>
      </c>
      <c r="H18" s="19">
        <v>6</v>
      </c>
      <c r="I18" s="102"/>
      <c r="J18" s="103"/>
      <c r="K18" s="20" t="s">
        <v>104</v>
      </c>
    </row>
    <row r="19" spans="1:11" ht="20.100000000000001" customHeight="1">
      <c r="B19" s="100">
        <v>5</v>
      </c>
      <c r="C19" s="101"/>
      <c r="D19" s="109" t="s">
        <v>37</v>
      </c>
      <c r="E19" s="117"/>
      <c r="F19" s="117"/>
      <c r="G19" s="56">
        <f t="shared" si="0"/>
        <v>0</v>
      </c>
      <c r="H19" s="19"/>
      <c r="I19" s="102"/>
      <c r="J19" s="103"/>
      <c r="K19" s="20"/>
    </row>
    <row r="20" spans="1:11" ht="20.100000000000001" customHeight="1">
      <c r="B20" s="100">
        <v>6</v>
      </c>
      <c r="C20" s="101"/>
      <c r="D20" s="110"/>
      <c r="E20" s="117"/>
      <c r="F20" s="117"/>
      <c r="G20" s="56">
        <f t="shared" si="0"/>
        <v>0</v>
      </c>
      <c r="H20" s="19"/>
      <c r="I20" s="102"/>
      <c r="J20" s="103"/>
      <c r="K20" s="20"/>
    </row>
    <row r="21" spans="1:11" ht="20.100000000000001" customHeight="1">
      <c r="B21" s="100">
        <v>7</v>
      </c>
      <c r="C21" s="101"/>
      <c r="D21" s="111"/>
      <c r="E21" s="117"/>
      <c r="F21" s="117"/>
      <c r="G21" s="56">
        <f t="shared" si="0"/>
        <v>0</v>
      </c>
      <c r="H21" s="19"/>
      <c r="I21" s="102"/>
      <c r="J21" s="103"/>
      <c r="K21" s="20"/>
    </row>
    <row r="22" spans="1:11" ht="20.100000000000001" customHeight="1">
      <c r="B22" s="112" t="s">
        <v>38</v>
      </c>
      <c r="C22" s="114"/>
      <c r="D22" s="114"/>
      <c r="E22" s="114"/>
      <c r="F22" s="113"/>
      <c r="G22" s="21">
        <f>SUM(G11:G21)</f>
        <v>4059.8399999999997</v>
      </c>
      <c r="H22" s="21">
        <f>SUM(H11:H21)</f>
        <v>4059.8399999999997</v>
      </c>
      <c r="I22" s="115">
        <f>SUM(I11:J21)</f>
        <v>0</v>
      </c>
      <c r="J22" s="116"/>
      <c r="K22" s="22"/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23"/>
      <c r="K23" s="15"/>
    </row>
    <row r="24" spans="1:11" ht="20.100000000000001" customHeight="1">
      <c r="B24" s="99" t="s">
        <v>29</v>
      </c>
      <c r="C24" s="99"/>
      <c r="D24" s="99"/>
      <c r="E24" s="99"/>
      <c r="F24" s="99"/>
      <c r="G24" s="99" t="s">
        <v>39</v>
      </c>
      <c r="H24" s="99"/>
      <c r="I24" s="99"/>
      <c r="J24" s="99"/>
      <c r="K24" s="17" t="s">
        <v>40</v>
      </c>
    </row>
    <row r="25" spans="1:11" ht="20.100000000000001" customHeight="1">
      <c r="B25" s="123">
        <f>H22</f>
        <v>4059.8399999999997</v>
      </c>
      <c r="C25" s="123"/>
      <c r="D25" s="123"/>
      <c r="E25" s="123"/>
      <c r="F25" s="123"/>
      <c r="G25" s="123">
        <f>I22</f>
        <v>0</v>
      </c>
      <c r="H25" s="123"/>
      <c r="I25" s="123"/>
      <c r="J25" s="123"/>
      <c r="K25" s="24">
        <f>SUM(B25:J25)</f>
        <v>4059.8399999999997</v>
      </c>
    </row>
    <row r="26" spans="1:11" ht="20.100000000000001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.100000000000001" customHeight="1">
      <c r="B27" s="15" t="s">
        <v>41</v>
      </c>
      <c r="C27" s="15"/>
      <c r="D27" s="15"/>
      <c r="E27" s="15"/>
      <c r="F27" s="15" t="s">
        <v>42</v>
      </c>
      <c r="G27" s="15" t="s">
        <v>43</v>
      </c>
      <c r="H27" s="15"/>
      <c r="I27" s="15"/>
      <c r="J27" s="15" t="s">
        <v>44</v>
      </c>
      <c r="K27" s="15"/>
    </row>
    <row r="30" spans="1:11" ht="18.75">
      <c r="A30" s="95" t="s">
        <v>80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2" spans="1:11" ht="20.100000000000001" customHeight="1">
      <c r="B32" s="7"/>
      <c r="C32" s="8"/>
      <c r="D32" s="46" t="s">
        <v>19</v>
      </c>
      <c r="E32" s="46"/>
      <c r="F32" s="104" t="str">
        <f>F5</f>
        <v>安黎欢</v>
      </c>
      <c r="G32" s="104"/>
      <c r="H32" s="46" t="s">
        <v>20</v>
      </c>
      <c r="I32" s="8"/>
      <c r="J32" s="104" t="str">
        <f>J5</f>
        <v>经理</v>
      </c>
      <c r="K32" s="105"/>
    </row>
    <row r="33" spans="2:11" ht="20.100000000000001" customHeight="1">
      <c r="B33" s="9"/>
      <c r="C33" s="10"/>
      <c r="D33" s="11" t="s">
        <v>21</v>
      </c>
      <c r="E33" s="11"/>
      <c r="F33" s="106" t="str">
        <f>F6</f>
        <v>北京，宁波</v>
      </c>
      <c r="G33" s="106"/>
      <c r="H33" s="11" t="s">
        <v>22</v>
      </c>
      <c r="I33" s="10"/>
      <c r="J33" s="106" t="str">
        <f>J6</f>
        <v>业务6组</v>
      </c>
      <c r="K33" s="107"/>
    </row>
    <row r="34" spans="2:11" ht="20.100000000000001" customHeight="1">
      <c r="B34" s="9"/>
      <c r="C34" s="10"/>
      <c r="D34" s="11" t="s">
        <v>23</v>
      </c>
      <c r="E34" s="11"/>
      <c r="F34" s="106" t="str">
        <f>F7</f>
        <v>8月12-17日</v>
      </c>
      <c r="G34" s="106"/>
      <c r="H34" s="11" t="s">
        <v>24</v>
      </c>
      <c r="I34" s="12"/>
      <c r="J34" s="106">
        <f>J7</f>
        <v>43332</v>
      </c>
      <c r="K34" s="107"/>
    </row>
    <row r="35" spans="2:11" ht="20.100000000000001" customHeight="1">
      <c r="B35" s="13"/>
      <c r="C35" s="14"/>
      <c r="D35" s="47"/>
      <c r="E35" s="47"/>
      <c r="F35" s="48"/>
      <c r="G35" s="48"/>
      <c r="H35" s="47" t="s">
        <v>79</v>
      </c>
      <c r="I35" s="49"/>
      <c r="J35" s="119" t="str">
        <f>J8</f>
        <v>HMEA-180812-STY299</v>
      </c>
      <c r="K35" s="120"/>
    </row>
    <row r="36" spans="2:11" ht="20.100000000000001" customHeight="1"/>
    <row r="37" spans="2:11" ht="20.100000000000001" customHeight="1">
      <c r="B37" s="117"/>
      <c r="C37" s="117"/>
      <c r="D37" s="44" t="s">
        <v>85</v>
      </c>
      <c r="E37" s="117" t="s">
        <v>86</v>
      </c>
      <c r="F37" s="117"/>
      <c r="G37" s="19" t="s">
        <v>84</v>
      </c>
      <c r="H37" s="19" t="s">
        <v>82</v>
      </c>
      <c r="I37" s="118" t="s">
        <v>83</v>
      </c>
      <c r="J37" s="118"/>
      <c r="K37" s="45" t="s">
        <v>81</v>
      </c>
    </row>
    <row r="38" spans="2:11" ht="20.100000000000001" customHeight="1">
      <c r="B38" s="117">
        <v>1</v>
      </c>
      <c r="C38" s="117"/>
      <c r="D38" s="43"/>
      <c r="E38" s="117" t="s">
        <v>93</v>
      </c>
      <c r="F38" s="117"/>
      <c r="G38" s="19">
        <v>200</v>
      </c>
      <c r="H38" s="19">
        <v>1</v>
      </c>
      <c r="I38" s="102">
        <f>G38*H38</f>
        <v>200</v>
      </c>
      <c r="J38" s="103"/>
      <c r="K38" s="25"/>
    </row>
    <row r="39" spans="2:11" ht="20.100000000000001" customHeight="1">
      <c r="B39" s="117">
        <v>2</v>
      </c>
      <c r="C39" s="117"/>
      <c r="D39" s="43"/>
      <c r="E39" s="117"/>
      <c r="F39" s="117"/>
      <c r="G39" s="19">
        <v>100</v>
      </c>
      <c r="H39" s="19">
        <v>5</v>
      </c>
      <c r="I39" s="102">
        <f t="shared" ref="I39:I40" si="1">G39*H39</f>
        <v>500</v>
      </c>
      <c r="J39" s="103"/>
      <c r="K39" s="25"/>
    </row>
    <row r="40" spans="2:11" ht="20.100000000000001" customHeight="1">
      <c r="B40" s="117">
        <v>3</v>
      </c>
      <c r="C40" s="117"/>
      <c r="D40" s="43"/>
      <c r="E40" s="117"/>
      <c r="F40" s="117"/>
      <c r="G40" s="19">
        <v>0</v>
      </c>
      <c r="H40" s="19">
        <v>0</v>
      </c>
      <c r="I40" s="102">
        <f t="shared" si="1"/>
        <v>0</v>
      </c>
      <c r="J40" s="103"/>
      <c r="K40" s="25"/>
    </row>
    <row r="41" spans="2:11" ht="20.100000000000001" customHeight="1">
      <c r="B41" s="112" t="s">
        <v>38</v>
      </c>
      <c r="C41" s="114"/>
      <c r="D41" s="114"/>
      <c r="E41" s="114"/>
      <c r="F41" s="113"/>
      <c r="G41" s="21"/>
      <c r="H41" s="21">
        <f>SUM(H23:H40)</f>
        <v>6</v>
      </c>
      <c r="I41" s="115">
        <f>SUM(I38:J40)</f>
        <v>700</v>
      </c>
      <c r="J41" s="116"/>
      <c r="K41" s="22"/>
    </row>
    <row r="42" spans="2:11" ht="20.100000000000001" customHeight="1">
      <c r="B42" s="15" t="s">
        <v>41</v>
      </c>
      <c r="C42" s="15"/>
      <c r="D42" s="15"/>
      <c r="E42" s="15"/>
      <c r="F42" s="15" t="s">
        <v>42</v>
      </c>
      <c r="G42" s="15" t="s">
        <v>43</v>
      </c>
      <c r="H42" s="15"/>
      <c r="I42" s="15"/>
      <c r="J42" s="15" t="s">
        <v>44</v>
      </c>
      <c r="K42" s="15"/>
    </row>
  </sheetData>
  <mergeCells count="66">
    <mergeCell ref="A30:K30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B18:C18"/>
    <mergeCell ref="G25:J25"/>
    <mergeCell ref="E13:F13"/>
    <mergeCell ref="E14:F14"/>
    <mergeCell ref="E16:F16"/>
    <mergeCell ref="E17:F17"/>
    <mergeCell ref="B40:C40"/>
    <mergeCell ref="E40:F40"/>
    <mergeCell ref="J35:K35"/>
    <mergeCell ref="J8:K8"/>
    <mergeCell ref="B38:C38"/>
    <mergeCell ref="E38:F38"/>
    <mergeCell ref="I38:J38"/>
    <mergeCell ref="E18:F18"/>
    <mergeCell ref="E10:F10"/>
    <mergeCell ref="E11:F11"/>
    <mergeCell ref="B10:C10"/>
    <mergeCell ref="B11:C11"/>
    <mergeCell ref="B12:C12"/>
    <mergeCell ref="E12:F12"/>
    <mergeCell ref="D11:D18"/>
    <mergeCell ref="B15:C15"/>
    <mergeCell ref="I12:J12"/>
    <mergeCell ref="E15:F15"/>
    <mergeCell ref="B41:F41"/>
    <mergeCell ref="I41:J41"/>
    <mergeCell ref="F32:G32"/>
    <mergeCell ref="J32:K32"/>
    <mergeCell ref="F33:G33"/>
    <mergeCell ref="J33:K33"/>
    <mergeCell ref="F34:G34"/>
    <mergeCell ref="J34:K34"/>
    <mergeCell ref="B39:C39"/>
    <mergeCell ref="E39:F39"/>
    <mergeCell ref="I39:J39"/>
    <mergeCell ref="B37:C37"/>
    <mergeCell ref="E37:F37"/>
    <mergeCell ref="I37:J37"/>
    <mergeCell ref="G24:J24"/>
    <mergeCell ref="B19:C19"/>
    <mergeCell ref="I40:J40"/>
    <mergeCell ref="B3:K3"/>
    <mergeCell ref="B20:C20"/>
    <mergeCell ref="J5:K5"/>
    <mergeCell ref="J6:K6"/>
    <mergeCell ref="J7:K7"/>
    <mergeCell ref="I15:J15"/>
    <mergeCell ref="F5:G5"/>
    <mergeCell ref="F6:G6"/>
    <mergeCell ref="F7:G7"/>
    <mergeCell ref="D19:D21"/>
    <mergeCell ref="I18:J18"/>
    <mergeCell ref="I10:J10"/>
    <mergeCell ref="I11:J1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L64"/>
  <sheetViews>
    <sheetView tabSelected="1" view="pageBreakPreview" zoomScale="80" zoomScaleNormal="100" zoomScaleSheetLayoutView="80" workbookViewId="0">
      <selection activeCell="I64" sqref="I64"/>
    </sheetView>
  </sheetViews>
  <sheetFormatPr defaultRowHeight="21" customHeight="1"/>
  <cols>
    <col min="1" max="1" width="9.25" style="1" bestFit="1" customWidth="1"/>
    <col min="2" max="2" width="16.75" bestFit="1" customWidth="1"/>
    <col min="3" max="3" width="14.25" style="29" bestFit="1" customWidth="1"/>
    <col min="4" max="4" width="9.25" bestFit="1" customWidth="1"/>
    <col min="5" max="5" width="14.25" bestFit="1" customWidth="1"/>
    <col min="6" max="6" width="14.125" bestFit="1" customWidth="1"/>
    <col min="7" max="7" width="11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95" t="s">
        <v>73</v>
      </c>
      <c r="D2" s="95"/>
      <c r="E2" s="95"/>
      <c r="F2" s="95"/>
      <c r="G2" s="95"/>
      <c r="H2" s="95"/>
      <c r="I2" s="38"/>
      <c r="J2" s="38"/>
      <c r="K2" s="38"/>
      <c r="L2" s="38"/>
    </row>
    <row r="4" spans="1:12" ht="21" customHeight="1">
      <c r="H4" s="72" t="s">
        <v>96</v>
      </c>
      <c r="I4" s="72"/>
      <c r="J4" s="72" t="s">
        <v>78</v>
      </c>
    </row>
    <row r="5" spans="1:12" ht="21" customHeight="1">
      <c r="H5" s="73"/>
      <c r="I5" s="73"/>
      <c r="J5" s="73"/>
    </row>
    <row r="6" spans="1:12" ht="21" customHeight="1">
      <c r="A6" s="98" t="s">
        <v>45</v>
      </c>
      <c r="B6" s="80" t="s">
        <v>0</v>
      </c>
      <c r="C6" s="96" t="s">
        <v>11</v>
      </c>
      <c r="D6" s="96"/>
      <c r="E6" s="96"/>
      <c r="F6" s="97" t="s">
        <v>10</v>
      </c>
      <c r="G6" s="97"/>
      <c r="H6" s="97"/>
      <c r="I6" s="97"/>
      <c r="J6" s="80" t="s">
        <v>6</v>
      </c>
    </row>
    <row r="7" spans="1:12" ht="21" customHeight="1">
      <c r="A7" s="98"/>
      <c r="B7" s="80"/>
      <c r="C7" s="28" t="s">
        <v>9</v>
      </c>
      <c r="D7" s="3" t="s">
        <v>1</v>
      </c>
      <c r="E7" s="60" t="s">
        <v>7</v>
      </c>
      <c r="F7" s="61" t="s">
        <v>15</v>
      </c>
      <c r="G7" s="61" t="s">
        <v>16</v>
      </c>
      <c r="H7" s="61" t="s">
        <v>8</v>
      </c>
      <c r="I7" s="61" t="s">
        <v>46</v>
      </c>
      <c r="J7" s="80"/>
    </row>
    <row r="8" spans="1:12" ht="21" customHeight="1">
      <c r="A8" s="91">
        <v>1</v>
      </c>
      <c r="B8" s="92" t="s">
        <v>2</v>
      </c>
      <c r="C8" s="65">
        <v>0</v>
      </c>
      <c r="D8" s="64"/>
      <c r="E8" s="65">
        <f>C8*D8</f>
        <v>0</v>
      </c>
      <c r="F8" s="59">
        <v>2699.43</v>
      </c>
      <c r="G8" s="59">
        <v>135</v>
      </c>
      <c r="H8" s="62">
        <f t="shared" ref="H8:H55" si="0">F8+G8</f>
        <v>2834.43</v>
      </c>
      <c r="I8" s="2"/>
      <c r="J8" s="81" t="s">
        <v>72</v>
      </c>
    </row>
    <row r="9" spans="1:12" ht="21" customHeight="1">
      <c r="A9" s="91"/>
      <c r="B9" s="92"/>
      <c r="C9" s="65"/>
      <c r="D9" s="64"/>
      <c r="E9" s="65"/>
      <c r="F9" s="59">
        <v>1900</v>
      </c>
      <c r="G9" s="59">
        <v>0</v>
      </c>
      <c r="H9" s="62">
        <f t="shared" si="0"/>
        <v>1900</v>
      </c>
      <c r="I9" s="2"/>
      <c r="J9" s="82"/>
    </row>
    <row r="10" spans="1:12" ht="21" customHeight="1">
      <c r="A10" s="91"/>
      <c r="B10" s="92"/>
      <c r="C10" s="65"/>
      <c r="D10" s="64"/>
      <c r="E10" s="65"/>
      <c r="F10" s="59">
        <v>0</v>
      </c>
      <c r="G10" s="59">
        <v>200</v>
      </c>
      <c r="H10" s="62">
        <f t="shared" si="0"/>
        <v>200</v>
      </c>
      <c r="I10" s="2"/>
      <c r="J10" s="82"/>
    </row>
    <row r="11" spans="1:12" ht="21" customHeight="1">
      <c r="A11" s="91"/>
      <c r="B11" s="92"/>
      <c r="C11" s="65"/>
      <c r="D11" s="64"/>
      <c r="E11" s="65"/>
      <c r="F11" s="59">
        <v>0</v>
      </c>
      <c r="G11" s="59">
        <v>0</v>
      </c>
      <c r="H11" s="62">
        <f t="shared" si="0"/>
        <v>0</v>
      </c>
      <c r="I11" s="2"/>
      <c r="J11" s="82"/>
    </row>
    <row r="12" spans="1:12" ht="21" customHeight="1">
      <c r="A12" s="91"/>
      <c r="B12" s="92"/>
      <c r="C12" s="65"/>
      <c r="D12" s="64"/>
      <c r="E12" s="65"/>
      <c r="F12" s="62">
        <v>0</v>
      </c>
      <c r="G12" s="62">
        <v>0</v>
      </c>
      <c r="H12" s="62">
        <f t="shared" si="0"/>
        <v>0</v>
      </c>
      <c r="I12" s="2"/>
      <c r="J12" s="82"/>
    </row>
    <row r="13" spans="1:12" s="31" customFormat="1" ht="21" customHeight="1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4599.43</v>
      </c>
      <c r="G13" s="37">
        <f t="shared" ref="G13" si="1">SUM(G8:G12)</f>
        <v>335</v>
      </c>
      <c r="H13" s="37">
        <f>SUM(H8:H12)</f>
        <v>4934.43</v>
      </c>
      <c r="I13" s="35"/>
      <c r="J13" s="83"/>
    </row>
    <row r="14" spans="1:12" ht="21" customHeight="1">
      <c r="A14" s="66">
        <v>2</v>
      </c>
      <c r="B14" s="68" t="s">
        <v>48</v>
      </c>
      <c r="C14" s="70">
        <v>0</v>
      </c>
      <c r="D14" s="66"/>
      <c r="E14" s="70">
        <f t="shared" ref="E14:E48" si="2">C14*D14</f>
        <v>0</v>
      </c>
      <c r="F14" s="59">
        <v>0</v>
      </c>
      <c r="G14" s="62">
        <v>0</v>
      </c>
      <c r="H14" s="62">
        <f t="shared" si="0"/>
        <v>0</v>
      </c>
      <c r="I14" s="2"/>
      <c r="J14" s="84" t="s">
        <v>64</v>
      </c>
    </row>
    <row r="15" spans="1:12" ht="21" customHeight="1">
      <c r="A15" s="67"/>
      <c r="B15" s="69"/>
      <c r="C15" s="71"/>
      <c r="D15" s="67"/>
      <c r="E15" s="71"/>
      <c r="F15" s="62">
        <v>0</v>
      </c>
      <c r="G15" s="62">
        <v>0</v>
      </c>
      <c r="H15" s="62">
        <f t="shared" si="0"/>
        <v>0</v>
      </c>
      <c r="I15" s="2"/>
      <c r="J15" s="82"/>
    </row>
    <row r="16" spans="1:12" s="31" customFormat="1" ht="21" customHeight="1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3"/>
    </row>
    <row r="17" spans="1:10" ht="13.5">
      <c r="A17" s="91">
        <v>3</v>
      </c>
      <c r="B17" s="92" t="s">
        <v>50</v>
      </c>
      <c r="C17" s="65">
        <v>0</v>
      </c>
      <c r="D17" s="64"/>
      <c r="E17" s="65">
        <f t="shared" si="2"/>
        <v>0</v>
      </c>
      <c r="F17" s="59">
        <v>1839.92</v>
      </c>
      <c r="G17" s="62">
        <v>0</v>
      </c>
      <c r="H17" s="62">
        <f t="shared" si="0"/>
        <v>1839.92</v>
      </c>
      <c r="I17" s="2"/>
      <c r="J17" s="77" t="s">
        <v>65</v>
      </c>
    </row>
    <row r="18" spans="1:10" ht="13.5">
      <c r="A18" s="91"/>
      <c r="B18" s="92"/>
      <c r="C18" s="65"/>
      <c r="D18" s="64"/>
      <c r="E18" s="65"/>
      <c r="F18" s="62">
        <v>0</v>
      </c>
      <c r="G18" s="62">
        <v>0</v>
      </c>
      <c r="H18" s="62">
        <f t="shared" si="0"/>
        <v>0</v>
      </c>
      <c r="I18" s="2"/>
      <c r="J18" s="78"/>
    </row>
    <row r="19" spans="1:10" ht="13.5">
      <c r="A19" s="91"/>
      <c r="B19" s="92"/>
      <c r="C19" s="65"/>
      <c r="D19" s="64"/>
      <c r="E19" s="65"/>
      <c r="F19" s="62">
        <v>0</v>
      </c>
      <c r="G19" s="62">
        <v>0</v>
      </c>
      <c r="H19" s="62">
        <f t="shared" si="0"/>
        <v>0</v>
      </c>
      <c r="I19" s="2"/>
      <c r="J19" s="78"/>
    </row>
    <row r="20" spans="1:10" ht="13.5">
      <c r="A20" s="91"/>
      <c r="B20" s="92"/>
      <c r="C20" s="65"/>
      <c r="D20" s="64"/>
      <c r="E20" s="65"/>
      <c r="F20" s="62">
        <v>0</v>
      </c>
      <c r="G20" s="62">
        <v>0</v>
      </c>
      <c r="H20" s="62">
        <f t="shared" si="0"/>
        <v>0</v>
      </c>
      <c r="I20" s="2"/>
      <c r="J20" s="78"/>
    </row>
    <row r="21" spans="1:10" s="31" customFormat="1" ht="16.5">
      <c r="A21" s="34"/>
      <c r="B21" s="30" t="s">
        <v>51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1839.92</v>
      </c>
      <c r="G21" s="37">
        <f t="shared" ref="G21:H21" si="4">SUM(G17:G20)</f>
        <v>0</v>
      </c>
      <c r="H21" s="37">
        <f t="shared" si="4"/>
        <v>1839.92</v>
      </c>
      <c r="I21" s="35"/>
      <c r="J21" s="79"/>
    </row>
    <row r="22" spans="1:10" ht="13.5">
      <c r="A22" s="91">
        <v>4</v>
      </c>
      <c r="B22" s="92" t="s">
        <v>4</v>
      </c>
      <c r="C22" s="65">
        <v>0</v>
      </c>
      <c r="D22" s="64"/>
      <c r="E22" s="65">
        <f t="shared" si="2"/>
        <v>0</v>
      </c>
      <c r="F22" s="59">
        <v>0</v>
      </c>
      <c r="G22" s="62">
        <v>0</v>
      </c>
      <c r="H22" s="62">
        <f t="shared" si="0"/>
        <v>0</v>
      </c>
      <c r="I22" s="2"/>
      <c r="J22" s="77" t="s">
        <v>66</v>
      </c>
    </row>
    <row r="23" spans="1:10" ht="13.5">
      <c r="A23" s="91"/>
      <c r="B23" s="92"/>
      <c r="C23" s="65"/>
      <c r="D23" s="64"/>
      <c r="E23" s="65"/>
      <c r="F23" s="62">
        <v>0</v>
      </c>
      <c r="G23" s="62">
        <v>0</v>
      </c>
      <c r="H23" s="62">
        <f t="shared" si="0"/>
        <v>0</v>
      </c>
      <c r="I23" s="2"/>
      <c r="J23" s="78"/>
    </row>
    <row r="24" spans="1:10" s="31" customFormat="1" ht="16.5">
      <c r="A24" s="34"/>
      <c r="B24" s="30" t="s">
        <v>52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79"/>
    </row>
    <row r="25" spans="1:10" ht="13.5">
      <c r="A25" s="66">
        <v>5</v>
      </c>
      <c r="B25" s="68" t="s">
        <v>53</v>
      </c>
      <c r="C25" s="70">
        <v>0</v>
      </c>
      <c r="D25" s="66"/>
      <c r="E25" s="70">
        <f t="shared" si="2"/>
        <v>0</v>
      </c>
      <c r="F25" s="59">
        <v>140</v>
      </c>
      <c r="G25" s="62">
        <v>0</v>
      </c>
      <c r="H25" s="62">
        <f t="shared" si="0"/>
        <v>140</v>
      </c>
      <c r="I25" s="2" t="s">
        <v>106</v>
      </c>
      <c r="J25" s="84" t="s">
        <v>67</v>
      </c>
    </row>
    <row r="26" spans="1:10" ht="13.5">
      <c r="A26" s="67"/>
      <c r="B26" s="94"/>
      <c r="C26" s="85"/>
      <c r="D26" s="86"/>
      <c r="E26" s="85"/>
      <c r="F26" s="59">
        <v>348.45</v>
      </c>
      <c r="G26" s="62">
        <v>0</v>
      </c>
      <c r="H26" s="62">
        <f t="shared" si="0"/>
        <v>348.45</v>
      </c>
      <c r="I26" s="2"/>
      <c r="J26" s="82"/>
    </row>
    <row r="27" spans="1:10" ht="13.5">
      <c r="A27" s="63"/>
      <c r="B27" s="94"/>
      <c r="C27" s="85"/>
      <c r="D27" s="86"/>
      <c r="E27" s="85"/>
      <c r="F27" s="59">
        <v>249</v>
      </c>
      <c r="G27" s="62">
        <v>0</v>
      </c>
      <c r="H27" s="62">
        <f t="shared" si="0"/>
        <v>249</v>
      </c>
      <c r="I27" s="2"/>
      <c r="J27" s="82"/>
    </row>
    <row r="28" spans="1:10" ht="13.5">
      <c r="A28" s="63"/>
      <c r="B28" s="94"/>
      <c r="C28" s="85"/>
      <c r="D28" s="86"/>
      <c r="E28" s="85"/>
      <c r="F28" s="59">
        <v>0</v>
      </c>
      <c r="G28" s="62">
        <v>198</v>
      </c>
      <c r="H28" s="62">
        <f t="shared" si="0"/>
        <v>198</v>
      </c>
      <c r="I28" s="2" t="s">
        <v>109</v>
      </c>
      <c r="J28" s="82"/>
    </row>
    <row r="29" spans="1:10" ht="13.5">
      <c r="A29" s="63"/>
      <c r="B29" s="69"/>
      <c r="C29" s="71"/>
      <c r="D29" s="67"/>
      <c r="E29" s="71"/>
      <c r="F29" s="59">
        <v>1869.2</v>
      </c>
      <c r="G29" s="62">
        <v>0</v>
      </c>
      <c r="H29" s="62">
        <f t="shared" si="0"/>
        <v>1869.2</v>
      </c>
      <c r="I29" s="2"/>
      <c r="J29" s="82"/>
    </row>
    <row r="30" spans="1:10" s="31" customFormat="1" ht="16.5">
      <c r="A30" s="34"/>
      <c r="B30" s="30" t="s">
        <v>58</v>
      </c>
      <c r="C30" s="37">
        <f>SUM(C25)</f>
        <v>0</v>
      </c>
      <c r="D30" s="37">
        <f t="shared" ref="D30:E30" si="7">SUM(D25)</f>
        <v>0</v>
      </c>
      <c r="E30" s="37">
        <f t="shared" si="7"/>
        <v>0</v>
      </c>
      <c r="F30" s="37">
        <f>SUM(F25:F29)</f>
        <v>2606.65</v>
      </c>
      <c r="G30" s="37">
        <f>SUM(G25:G29)</f>
        <v>198</v>
      </c>
      <c r="H30" s="37">
        <f>SUM(H25:H29)</f>
        <v>2804.65</v>
      </c>
      <c r="I30" s="35"/>
      <c r="J30" s="83"/>
    </row>
    <row r="31" spans="1:10" ht="13.5">
      <c r="A31" s="91">
        <v>6</v>
      </c>
      <c r="B31" s="92" t="s">
        <v>54</v>
      </c>
      <c r="C31" s="65">
        <v>0</v>
      </c>
      <c r="D31" s="64"/>
      <c r="E31" s="65">
        <f t="shared" si="2"/>
        <v>0</v>
      </c>
      <c r="F31" s="59">
        <v>700</v>
      </c>
      <c r="G31" s="62">
        <v>0</v>
      </c>
      <c r="H31" s="62">
        <f t="shared" si="0"/>
        <v>700</v>
      </c>
      <c r="I31" s="2" t="s">
        <v>105</v>
      </c>
      <c r="J31" s="84" t="s">
        <v>68</v>
      </c>
    </row>
    <row r="32" spans="1:10" ht="13.5">
      <c r="A32" s="91"/>
      <c r="B32" s="92"/>
      <c r="C32" s="65"/>
      <c r="D32" s="64"/>
      <c r="E32" s="65"/>
      <c r="F32" s="62">
        <v>0</v>
      </c>
      <c r="G32" s="62">
        <v>0</v>
      </c>
      <c r="H32" s="62">
        <f t="shared" si="0"/>
        <v>0</v>
      </c>
      <c r="I32" s="2"/>
      <c r="J32" s="78"/>
    </row>
    <row r="33" spans="1:10" ht="13.5">
      <c r="A33" s="91"/>
      <c r="B33" s="92"/>
      <c r="C33" s="65"/>
      <c r="D33" s="64"/>
      <c r="E33" s="65"/>
      <c r="F33" s="62">
        <v>0</v>
      </c>
      <c r="G33" s="62">
        <v>0</v>
      </c>
      <c r="H33" s="62">
        <f t="shared" si="0"/>
        <v>0</v>
      </c>
      <c r="I33" s="2"/>
      <c r="J33" s="78"/>
    </row>
    <row r="34" spans="1:10" ht="13.5">
      <c r="A34" s="91"/>
      <c r="B34" s="92"/>
      <c r="C34" s="65"/>
      <c r="D34" s="64"/>
      <c r="E34" s="65"/>
      <c r="F34" s="62">
        <v>0</v>
      </c>
      <c r="G34" s="62">
        <v>0</v>
      </c>
      <c r="H34" s="62">
        <f t="shared" si="0"/>
        <v>0</v>
      </c>
      <c r="I34" s="2"/>
      <c r="J34" s="78"/>
    </row>
    <row r="35" spans="1:10" s="31" customFormat="1" ht="16.5">
      <c r="A35" s="34"/>
      <c r="B35" s="30" t="s">
        <v>59</v>
      </c>
      <c r="C35" s="37">
        <f>SUM(C31)</f>
        <v>0</v>
      </c>
      <c r="D35" s="37">
        <f t="shared" ref="D35:E35" si="8">SUM(D31)</f>
        <v>0</v>
      </c>
      <c r="E35" s="37">
        <f t="shared" si="8"/>
        <v>0</v>
      </c>
      <c r="F35" s="37">
        <f>SUM(F31:F34)</f>
        <v>700</v>
      </c>
      <c r="G35" s="37">
        <f t="shared" ref="G35" si="9">SUM(G31:G34)</f>
        <v>0</v>
      </c>
      <c r="H35" s="37">
        <f>SUM(H31:H34)</f>
        <v>700</v>
      </c>
      <c r="I35" s="35"/>
      <c r="J35" s="79"/>
    </row>
    <row r="36" spans="1:10" ht="13.5">
      <c r="A36" s="91">
        <v>7</v>
      </c>
      <c r="B36" s="92" t="s">
        <v>55</v>
      </c>
      <c r="C36" s="65">
        <v>0</v>
      </c>
      <c r="D36" s="64"/>
      <c r="E36" s="65">
        <f t="shared" si="2"/>
        <v>0</v>
      </c>
      <c r="F36" s="62">
        <v>0</v>
      </c>
      <c r="G36" s="62">
        <v>0</v>
      </c>
      <c r="H36" s="62">
        <f t="shared" si="0"/>
        <v>0</v>
      </c>
      <c r="I36" s="2"/>
      <c r="J36" s="74"/>
    </row>
    <row r="37" spans="1:10" ht="13.5">
      <c r="A37" s="91"/>
      <c r="B37" s="92"/>
      <c r="C37" s="65"/>
      <c r="D37" s="64"/>
      <c r="E37" s="65"/>
      <c r="F37" s="62">
        <v>0</v>
      </c>
      <c r="G37" s="62">
        <v>0</v>
      </c>
      <c r="H37" s="62">
        <f t="shared" si="0"/>
        <v>0</v>
      </c>
      <c r="I37" s="2"/>
      <c r="J37" s="75"/>
    </row>
    <row r="38" spans="1:10" ht="13.5">
      <c r="A38" s="91"/>
      <c r="B38" s="92"/>
      <c r="C38" s="65"/>
      <c r="D38" s="64"/>
      <c r="E38" s="65"/>
      <c r="F38" s="62">
        <v>0</v>
      </c>
      <c r="G38" s="62">
        <v>0</v>
      </c>
      <c r="H38" s="62">
        <f t="shared" si="0"/>
        <v>0</v>
      </c>
      <c r="I38" s="2"/>
      <c r="J38" s="75"/>
    </row>
    <row r="39" spans="1:10" ht="13.5">
      <c r="A39" s="91"/>
      <c r="B39" s="92"/>
      <c r="C39" s="65"/>
      <c r="D39" s="64"/>
      <c r="E39" s="65"/>
      <c r="F39" s="62">
        <v>0</v>
      </c>
      <c r="G39" s="62">
        <v>0</v>
      </c>
      <c r="H39" s="62">
        <f t="shared" si="0"/>
        <v>0</v>
      </c>
      <c r="I39" s="2"/>
      <c r="J39" s="75"/>
    </row>
    <row r="40" spans="1:10" s="31" customFormat="1" ht="16.5">
      <c r="A40" s="34"/>
      <c r="B40" s="30" t="s">
        <v>60</v>
      </c>
      <c r="C40" s="37">
        <f>SUM(C36)</f>
        <v>0</v>
      </c>
      <c r="D40" s="37">
        <f t="shared" ref="D40:E40" si="10">SUM(D36)</f>
        <v>0</v>
      </c>
      <c r="E40" s="37">
        <f t="shared" si="10"/>
        <v>0</v>
      </c>
      <c r="F40" s="37">
        <f>SUM(F36:F39)</f>
        <v>0</v>
      </c>
      <c r="G40" s="37">
        <f t="shared" ref="G40:H40" si="11">SUM(G36:G39)</f>
        <v>0</v>
      </c>
      <c r="H40" s="37">
        <f t="shared" si="11"/>
        <v>0</v>
      </c>
      <c r="I40" s="35"/>
      <c r="J40" s="76"/>
    </row>
    <row r="41" spans="1:10" ht="13.5">
      <c r="A41" s="91">
        <v>8</v>
      </c>
      <c r="B41" s="92" t="s">
        <v>3</v>
      </c>
      <c r="C41" s="65">
        <v>0</v>
      </c>
      <c r="D41" s="64"/>
      <c r="E41" s="65">
        <f t="shared" si="2"/>
        <v>0</v>
      </c>
      <c r="F41" s="62">
        <v>0</v>
      </c>
      <c r="G41" s="62">
        <v>0</v>
      </c>
      <c r="H41" s="62">
        <f t="shared" si="0"/>
        <v>0</v>
      </c>
      <c r="I41" s="2"/>
      <c r="J41" s="77" t="s">
        <v>69</v>
      </c>
    </row>
    <row r="42" spans="1:10" ht="13.5">
      <c r="A42" s="91"/>
      <c r="B42" s="92"/>
      <c r="C42" s="65"/>
      <c r="D42" s="64"/>
      <c r="E42" s="65"/>
      <c r="F42" s="62">
        <v>0</v>
      </c>
      <c r="G42" s="62">
        <v>0</v>
      </c>
      <c r="H42" s="62">
        <f t="shared" si="0"/>
        <v>0</v>
      </c>
      <c r="I42" s="2"/>
      <c r="J42" s="78"/>
    </row>
    <row r="43" spans="1:10" s="31" customFormat="1" ht="16.5">
      <c r="A43" s="34"/>
      <c r="B43" s="30" t="s">
        <v>56</v>
      </c>
      <c r="C43" s="37">
        <f>SUM(C41)</f>
        <v>0</v>
      </c>
      <c r="D43" s="37">
        <f t="shared" ref="D43:E43" si="12">SUM(D41)</f>
        <v>0</v>
      </c>
      <c r="E43" s="37">
        <f t="shared" si="12"/>
        <v>0</v>
      </c>
      <c r="F43" s="37">
        <f>SUM(F41:F42)</f>
        <v>0</v>
      </c>
      <c r="G43" s="37">
        <f t="shared" ref="G43:H43" si="13">SUM(G41:G42)</f>
        <v>0</v>
      </c>
      <c r="H43" s="37">
        <f t="shared" si="13"/>
        <v>0</v>
      </c>
      <c r="I43" s="35"/>
      <c r="J43" s="79"/>
    </row>
    <row r="44" spans="1:10" ht="13.5">
      <c r="A44" s="91">
        <v>9</v>
      </c>
      <c r="B44" s="92" t="s">
        <v>57</v>
      </c>
      <c r="C44" s="65">
        <v>0</v>
      </c>
      <c r="D44" s="64"/>
      <c r="E44" s="65">
        <f t="shared" si="2"/>
        <v>0</v>
      </c>
      <c r="F44" s="62">
        <v>0</v>
      </c>
      <c r="G44" s="62">
        <v>0</v>
      </c>
      <c r="H44" s="62">
        <f t="shared" si="0"/>
        <v>0</v>
      </c>
      <c r="I44" s="2"/>
      <c r="J44" s="84" t="s">
        <v>70</v>
      </c>
    </row>
    <row r="45" spans="1:10" ht="13.5">
      <c r="A45" s="91"/>
      <c r="B45" s="92"/>
      <c r="C45" s="65"/>
      <c r="D45" s="64"/>
      <c r="E45" s="65"/>
      <c r="F45" s="62">
        <v>0</v>
      </c>
      <c r="G45" s="62">
        <v>0</v>
      </c>
      <c r="H45" s="62">
        <f t="shared" si="0"/>
        <v>0</v>
      </c>
      <c r="I45" s="2"/>
      <c r="J45" s="82"/>
    </row>
    <row r="46" spans="1:10" ht="13.5">
      <c r="A46" s="91"/>
      <c r="B46" s="92"/>
      <c r="C46" s="65"/>
      <c r="D46" s="64"/>
      <c r="E46" s="65"/>
      <c r="F46" s="62">
        <v>0</v>
      </c>
      <c r="G46" s="62">
        <v>0</v>
      </c>
      <c r="H46" s="62">
        <f t="shared" si="0"/>
        <v>0</v>
      </c>
      <c r="I46" s="2"/>
      <c r="J46" s="82"/>
    </row>
    <row r="47" spans="1:10" s="31" customFormat="1" ht="16.5">
      <c r="A47" s="34"/>
      <c r="B47" s="30" t="s">
        <v>61</v>
      </c>
      <c r="C47" s="37">
        <f>SUM(C44)</f>
        <v>0</v>
      </c>
      <c r="D47" s="37">
        <f t="shared" ref="D47:E47" si="14">SUM(D44)</f>
        <v>0</v>
      </c>
      <c r="E47" s="37">
        <f t="shared" si="14"/>
        <v>0</v>
      </c>
      <c r="F47" s="37">
        <f>SUM(F44:F46)</f>
        <v>0</v>
      </c>
      <c r="G47" s="37">
        <f t="shared" ref="G47:H47" si="15">SUM(G44:G46)</f>
        <v>0</v>
      </c>
      <c r="H47" s="37">
        <f t="shared" si="15"/>
        <v>0</v>
      </c>
      <c r="I47" s="35"/>
      <c r="J47" s="83"/>
    </row>
    <row r="48" spans="1:10" ht="13.5">
      <c r="A48" s="66">
        <v>10</v>
      </c>
      <c r="B48" s="92" t="s">
        <v>5</v>
      </c>
      <c r="C48" s="65">
        <v>0</v>
      </c>
      <c r="D48" s="64"/>
      <c r="E48" s="65">
        <f t="shared" si="2"/>
        <v>0</v>
      </c>
      <c r="F48" s="59">
        <v>0</v>
      </c>
      <c r="G48" s="62">
        <v>0</v>
      </c>
      <c r="H48" s="62">
        <f t="shared" si="0"/>
        <v>0</v>
      </c>
      <c r="I48" s="2"/>
      <c r="J48" s="74" t="s">
        <v>89</v>
      </c>
    </row>
    <row r="49" spans="1:10" ht="13.5">
      <c r="A49" s="86"/>
      <c r="B49" s="92"/>
      <c r="C49" s="65"/>
      <c r="D49" s="64"/>
      <c r="E49" s="65"/>
      <c r="F49" s="59">
        <v>0</v>
      </c>
      <c r="G49" s="62">
        <v>0</v>
      </c>
      <c r="H49" s="62">
        <f t="shared" si="0"/>
        <v>0</v>
      </c>
      <c r="I49" s="2"/>
      <c r="J49" s="75"/>
    </row>
    <row r="50" spans="1:10" ht="13.5">
      <c r="A50" s="86"/>
      <c r="B50" s="92"/>
      <c r="C50" s="65"/>
      <c r="D50" s="64"/>
      <c r="E50" s="65"/>
      <c r="F50" s="59">
        <v>0</v>
      </c>
      <c r="G50" s="62">
        <v>0</v>
      </c>
      <c r="H50" s="62">
        <f t="shared" si="0"/>
        <v>0</v>
      </c>
      <c r="I50" s="2"/>
      <c r="J50" s="75"/>
    </row>
    <row r="51" spans="1:10" ht="13.5">
      <c r="A51" s="86"/>
      <c r="B51" s="92"/>
      <c r="C51" s="65"/>
      <c r="D51" s="64"/>
      <c r="E51" s="65"/>
      <c r="F51" s="59">
        <v>0</v>
      </c>
      <c r="G51" s="62">
        <v>0</v>
      </c>
      <c r="H51" s="62">
        <f t="shared" si="0"/>
        <v>0</v>
      </c>
      <c r="I51" s="2"/>
      <c r="J51" s="75"/>
    </row>
    <row r="52" spans="1:10" ht="13.5">
      <c r="A52" s="86"/>
      <c r="B52" s="92"/>
      <c r="C52" s="65"/>
      <c r="D52" s="64"/>
      <c r="E52" s="65"/>
      <c r="F52" s="59">
        <v>0</v>
      </c>
      <c r="G52" s="62">
        <v>0</v>
      </c>
      <c r="H52" s="62">
        <f t="shared" si="0"/>
        <v>0</v>
      </c>
      <c r="I52" s="2"/>
      <c r="J52" s="75"/>
    </row>
    <row r="53" spans="1:10" ht="13.5">
      <c r="A53" s="86"/>
      <c r="B53" s="92"/>
      <c r="C53" s="65"/>
      <c r="D53" s="64"/>
      <c r="E53" s="65"/>
      <c r="F53" s="59">
        <v>0</v>
      </c>
      <c r="G53" s="62">
        <v>0</v>
      </c>
      <c r="H53" s="62">
        <f t="shared" si="0"/>
        <v>0</v>
      </c>
      <c r="I53" s="2"/>
      <c r="J53" s="75"/>
    </row>
    <row r="54" spans="1:10" ht="13.5">
      <c r="A54" s="86"/>
      <c r="B54" s="92"/>
      <c r="C54" s="65"/>
      <c r="D54" s="64"/>
      <c r="E54" s="65"/>
      <c r="F54" s="59">
        <v>0</v>
      </c>
      <c r="G54" s="62">
        <v>0</v>
      </c>
      <c r="H54" s="62">
        <f t="shared" si="0"/>
        <v>0</v>
      </c>
      <c r="I54" s="2"/>
      <c r="J54" s="75"/>
    </row>
    <row r="55" spans="1:10" ht="13.5">
      <c r="A55" s="67"/>
      <c r="B55" s="92"/>
      <c r="C55" s="65"/>
      <c r="D55" s="64"/>
      <c r="E55" s="65"/>
      <c r="F55" s="59">
        <v>0</v>
      </c>
      <c r="G55" s="62">
        <v>0</v>
      </c>
      <c r="H55" s="62">
        <f t="shared" si="0"/>
        <v>0</v>
      </c>
      <c r="I55" s="2"/>
      <c r="J55" s="75"/>
    </row>
    <row r="56" spans="1:10" s="31" customFormat="1" ht="16.5">
      <c r="A56" s="34"/>
      <c r="B56" s="30" t="s">
        <v>62</v>
      </c>
      <c r="C56" s="37">
        <f>SUM(C48)</f>
        <v>0</v>
      </c>
      <c r="D56" s="37">
        <f t="shared" ref="D56:E56" si="16">SUM(D48)</f>
        <v>0</v>
      </c>
      <c r="E56" s="37">
        <f t="shared" si="16"/>
        <v>0</v>
      </c>
      <c r="F56" s="37">
        <f>SUM(F48:F55)</f>
        <v>0</v>
      </c>
      <c r="G56" s="37">
        <f t="shared" ref="G56:H56" si="17">SUM(G48:G55)</f>
        <v>0</v>
      </c>
      <c r="H56" s="37">
        <f t="shared" si="17"/>
        <v>0</v>
      </c>
      <c r="I56" s="35"/>
      <c r="J56" s="76"/>
    </row>
    <row r="57" spans="1:10" ht="16.5">
      <c r="A57" s="34"/>
      <c r="B57" s="30" t="s">
        <v>63</v>
      </c>
      <c r="C57" s="37">
        <f>SUM(C56,C47,C43,C40,C35,C30,C24,C21,C16,C13)</f>
        <v>0</v>
      </c>
      <c r="D57" s="37">
        <f t="shared" ref="D57:H57" si="18">SUM(D56,D47,D43,D40,D35,D30,D24,D21,D16,D13)</f>
        <v>0</v>
      </c>
      <c r="E57" s="37">
        <f t="shared" si="18"/>
        <v>0</v>
      </c>
      <c r="F57" s="37">
        <f t="shared" si="18"/>
        <v>9746</v>
      </c>
      <c r="G57" s="37">
        <f t="shared" si="18"/>
        <v>533</v>
      </c>
      <c r="H57" s="37">
        <f t="shared" si="18"/>
        <v>10279</v>
      </c>
      <c r="I57" s="35"/>
      <c r="J57" s="39"/>
    </row>
    <row r="61" spans="1:10" ht="16.5">
      <c r="A61" s="89" t="s">
        <v>12</v>
      </c>
      <c r="B61" s="90"/>
      <c r="C61" s="87" t="s">
        <v>13</v>
      </c>
      <c r="D61" s="87"/>
      <c r="E61" s="87" t="s">
        <v>17</v>
      </c>
      <c r="F61" s="87"/>
      <c r="G61" s="87" t="s">
        <v>18</v>
      </c>
      <c r="H61" s="87"/>
      <c r="I61" s="32" t="s">
        <v>14</v>
      </c>
    </row>
    <row r="62" spans="1:10" ht="16.5">
      <c r="A62" s="93">
        <f>E57</f>
        <v>0</v>
      </c>
      <c r="B62" s="88"/>
      <c r="C62" s="88">
        <f>H57</f>
        <v>10279</v>
      </c>
      <c r="D62" s="88"/>
      <c r="E62" s="88">
        <f>F57</f>
        <v>9746</v>
      </c>
      <c r="F62" s="88"/>
      <c r="G62" s="88">
        <f>G57</f>
        <v>533</v>
      </c>
      <c r="H62" s="88"/>
      <c r="I62" s="33">
        <f>A62-C62</f>
        <v>-10279</v>
      </c>
    </row>
    <row r="64" spans="1:10" ht="13.5">
      <c r="A64" s="40" t="s">
        <v>74</v>
      </c>
      <c r="B64" s="41"/>
      <c r="C64" s="42" t="s">
        <v>75</v>
      </c>
      <c r="D64" s="40"/>
      <c r="E64" s="40" t="s">
        <v>76</v>
      </c>
      <c r="F64" s="40"/>
      <c r="G64" s="40" t="s">
        <v>77</v>
      </c>
      <c r="H64" s="40"/>
      <c r="I64" s="41"/>
    </row>
  </sheetData>
  <mergeCells count="76">
    <mergeCell ref="A61:B61"/>
    <mergeCell ref="C61:D61"/>
    <mergeCell ref="E61:F61"/>
    <mergeCell ref="G61:H61"/>
    <mergeCell ref="A62:B62"/>
    <mergeCell ref="C62:D62"/>
    <mergeCell ref="E62:F62"/>
    <mergeCell ref="G62:H62"/>
    <mergeCell ref="A48:A55"/>
    <mergeCell ref="B48:B55"/>
    <mergeCell ref="C48:C55"/>
    <mergeCell ref="D48:D55"/>
    <mergeCell ref="E48:E55"/>
    <mergeCell ref="J48:J56"/>
    <mergeCell ref="A44:A46"/>
    <mergeCell ref="B44:B46"/>
    <mergeCell ref="C44:C46"/>
    <mergeCell ref="D44:D46"/>
    <mergeCell ref="E44:E46"/>
    <mergeCell ref="J44:J47"/>
    <mergeCell ref="A41:A42"/>
    <mergeCell ref="B41:B42"/>
    <mergeCell ref="C41:C42"/>
    <mergeCell ref="D41:D42"/>
    <mergeCell ref="E41:E42"/>
    <mergeCell ref="J41:J43"/>
    <mergeCell ref="A36:A39"/>
    <mergeCell ref="B36:B39"/>
    <mergeCell ref="C36:C39"/>
    <mergeCell ref="D36:D39"/>
    <mergeCell ref="E36:E39"/>
    <mergeCell ref="J36:J40"/>
    <mergeCell ref="A31:A34"/>
    <mergeCell ref="B31:B34"/>
    <mergeCell ref="C31:C34"/>
    <mergeCell ref="D31:D34"/>
    <mergeCell ref="E31:E34"/>
    <mergeCell ref="J31:J35"/>
    <mergeCell ref="A25:A26"/>
    <mergeCell ref="B25:B29"/>
    <mergeCell ref="C25:C29"/>
    <mergeCell ref="D25:D29"/>
    <mergeCell ref="E25:E29"/>
    <mergeCell ref="J25:J30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2018-08-23T04:10:35Z</cp:lastPrinted>
  <dcterms:created xsi:type="dcterms:W3CDTF">2014-04-15T08:52:03Z</dcterms:created>
  <dcterms:modified xsi:type="dcterms:W3CDTF">2018-08-23T04:11:09Z</dcterms:modified>
</cp:coreProperties>
</file>