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8_{4AB843DF-A509-4FB8-A25C-B70059FE1847}" xr6:coauthVersionLast="45" xr6:coauthVersionMax="45" xr10:uidLastSave="{00000000-0000-0000-0000-000000000000}"/>
  <bookViews>
    <workbookView xWindow="-103" yWindow="-103" windowWidth="16663" windowHeight="8863" xr2:uid="{00000000-000D-0000-FFFF-FFFF00000000}"/>
  </bookViews>
  <sheets>
    <sheet name="旅行社SOW整合版" sheetId="20" r:id="rId1"/>
  </sheets>
  <definedNames>
    <definedName name="_xlnm.Print_Area" localSheetId="0">旅行社SOW整合版!$A$1:$H$22</definedName>
    <definedName name="_xlnm.Print_Titles" localSheetId="0">旅行社SOW整合版!$4:$7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20" l="1"/>
  <c r="G16" i="20" l="1"/>
  <c r="G9" i="20" l="1"/>
  <c r="G14" i="20"/>
  <c r="G13" i="20"/>
  <c r="G12" i="20"/>
  <c r="G11" i="20"/>
  <c r="G18" i="20"/>
  <c r="D21" i="20" l="1"/>
  <c r="G21" i="20" s="1"/>
  <c r="G22" i="20" s="1"/>
</calcChain>
</file>

<file path=xl/sharedStrings.xml><?xml version="1.0" encoding="utf-8"?>
<sst xmlns="http://schemas.openxmlformats.org/spreadsheetml/2006/main" count="50" uniqueCount="50">
  <si>
    <t xml:space="preserve">Event:                 </t>
  </si>
  <si>
    <t xml:space="preserve">Date:                  </t>
  </si>
  <si>
    <t xml:space="preserve">VENUE:                  </t>
  </si>
  <si>
    <t xml:space="preserve">Project No:               </t>
  </si>
  <si>
    <t xml:space="preserve">Number of person:       </t>
  </si>
  <si>
    <t>项目</t>
  </si>
  <si>
    <t>规格</t>
  </si>
  <si>
    <t>单价</t>
  </si>
  <si>
    <t>次数</t>
  </si>
  <si>
    <t>数量</t>
  </si>
  <si>
    <t>总价</t>
  </si>
  <si>
    <t>备注</t>
  </si>
  <si>
    <t>媒体用餐
Have meals</t>
  </si>
  <si>
    <t>车辆相关</t>
  </si>
  <si>
    <t>媒体相关</t>
  </si>
  <si>
    <t>媒体交通补贴
Media Traffic Reimbursement</t>
  </si>
  <si>
    <t>车辆展车清洁消毒vehicle prepare</t>
    <phoneticPr fontId="43" type="noConversion"/>
  </si>
  <si>
    <t>物料
Materials</t>
    <phoneticPr fontId="43" type="noConversion"/>
  </si>
  <si>
    <t>旅行社费用</t>
    <phoneticPr fontId="43" type="noConversion"/>
  </si>
  <si>
    <t>包含并不限于项目所涉及的旅行社工作人员机票/住宿/用餐费用，请根据需求自行报价</t>
    <phoneticPr fontId="43" type="noConversion"/>
  </si>
  <si>
    <t>旅行社服务费 service charge for agency</t>
    <phoneticPr fontId="43" type="noConversion"/>
  </si>
  <si>
    <t>该项目旅行社服务费，请根据需求自行报价</t>
    <phoneticPr fontId="43" type="noConversion"/>
  </si>
  <si>
    <t>其他（请务必考虑如下明细的发票是否可以使用，是否需要增加税率）</t>
    <phoneticPr fontId="43" type="noConversion"/>
  </si>
  <si>
    <t>2020年4月28日-4月29日，媒体分批次实拍</t>
    <phoneticPr fontId="43" type="noConversion"/>
  </si>
  <si>
    <t>前后车头牌</t>
    <phoneticPr fontId="43" type="noConversion"/>
  </si>
  <si>
    <t>前后车贴（A1-A6+B1-B2）</t>
    <phoneticPr fontId="43" type="noConversion"/>
  </si>
  <si>
    <t>北京</t>
    <phoneticPr fontId="43" type="noConversion"/>
  </si>
  <si>
    <t>活动相关</t>
    <phoneticPr fontId="43" type="noConversion"/>
  </si>
  <si>
    <t>实拍：媒体45人</t>
    <phoneticPr fontId="43" type="noConversion"/>
  </si>
  <si>
    <t>1套</t>
    <phoneticPr fontId="43" type="noConversion"/>
  </si>
  <si>
    <t>活动前一天：整备（上门服务，全车清洁、车美）：展车处理（剖光打蜡，内饰精洗）
活动日2整天：现场随时擦拭车辆并消毒（晚上展车处理，同上）</t>
    <phoneticPr fontId="43" type="noConversion"/>
  </si>
  <si>
    <t>固定费用</t>
    <phoneticPr fontId="43" type="noConversion"/>
  </si>
  <si>
    <t>实拍：现场物料</t>
    <phoneticPr fontId="43" type="noConversion"/>
  </si>
  <si>
    <t>实拍：午餐lunch
不得低于200元/人餐标</t>
    <phoneticPr fontId="43" type="noConversion"/>
  </si>
  <si>
    <t>场地相关</t>
    <phoneticPr fontId="43" type="noConversion"/>
  </si>
  <si>
    <t>场地租赁
Venue renting</t>
    <phoneticPr fontId="43" type="noConversion"/>
  </si>
  <si>
    <t>实拍：观塘艺术区8号馆外场</t>
    <phoneticPr fontId="43" type="noConversion"/>
  </si>
  <si>
    <t>500元/人，共2.25万元（固定费用）
实报实销</t>
    <phoneticPr fontId="43" type="noConversion"/>
  </si>
  <si>
    <t>确认场地</t>
    <phoneticPr fontId="43" type="noConversion"/>
  </si>
  <si>
    <t>每批：媒体45人+工作人员4人*2天</t>
    <phoneticPr fontId="43" type="noConversion"/>
  </si>
  <si>
    <t>4月26日-4月28日，4月26日进场，4月27日&amp;28日（7:00-18:00使用）</t>
    <phoneticPr fontId="43" type="noConversion"/>
  </si>
  <si>
    <t>媒体共45人</t>
    <phoneticPr fontId="43" type="noConversion"/>
  </si>
  <si>
    <t>2020年4月底</t>
    <phoneticPr fontId="43" type="noConversion"/>
  </si>
  <si>
    <t>2020别克新车活动</t>
    <phoneticPr fontId="43" type="noConversion"/>
  </si>
  <si>
    <t>新轮椅（租赁）拍摄道具</t>
    <phoneticPr fontId="43" type="noConversion"/>
  </si>
  <si>
    <t>8台</t>
    <phoneticPr fontId="43" type="noConversion"/>
  </si>
  <si>
    <t>总计（Net）不含增值税6%</t>
    <phoneticPr fontId="43" type="noConversion"/>
  </si>
  <si>
    <t>康辉集团北京国际会议展览有限公司</t>
    <phoneticPr fontId="43" type="noConversion"/>
  </si>
  <si>
    <t>2020别克新车活动</t>
    <phoneticPr fontId="43" type="noConversion"/>
  </si>
  <si>
    <t>2020年4月底</t>
    <phoneticPr fontId="4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</si>
</sst>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76" formatCode="#,##0_ "/>
    <numFmt numFmtId="177" formatCode="_-* #,##0.00\ [$€]_-;\-* #,##0.00\ [$€]_-;_-* &quot;-&quot;??\ [$€]_-;_-@_-"/>
    <numFmt numFmtId="178" formatCode="_ \¥* #,##0.00_ ;_ \¥* \-#,##0.00_ ;_ \¥* &quot;-&quot;??_ ;_ @_ "/>
    <numFmt numFmtId="179" formatCode="_ &quot;￥&quot;* #,##0.00_ ;_ &quot;￥&quot;* \-#,##0.00_ ;_ &quot;￥&quot;* &quot;-&quot;??_ ;_ @_ "/>
    <numFmt numFmtId="180" formatCode="#,##0_);[Red]\(#,##0\)"/>
    <numFmt numFmtId="181" formatCode="_-* #,##0.00\ _€_-;\-* #,##0.00\ _€_-;_-* &quot;-&quot;??\ _€_-;_-@_-"/>
    <numFmt numFmtId="182" formatCode="_-* #,##0.00\ [$€-1]_-;\-* #,##0.00\ [$€-1]_-;_-* &quot;-&quot;??\ [$€-1]_-"/>
    <numFmt numFmtId="183" formatCode="0.00_);[Red]\(0.00\)"/>
  </numFmts>
  <fonts count="47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b/>
      <sz val="11"/>
      <color indexed="8"/>
      <name val="宋体"/>
      <family val="3"/>
      <charset val="134"/>
    </font>
    <font>
      <b/>
      <sz val="13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Verdana"/>
      <family val="2"/>
    </font>
    <font>
      <b/>
      <sz val="13"/>
      <color indexed="62"/>
      <name val="宋体"/>
      <family val="3"/>
      <charset val="134"/>
    </font>
    <font>
      <i/>
      <sz val="11"/>
      <color rgb="FF7F7F7F"/>
      <name val="宋体"/>
      <family val="3"/>
      <charset val="134"/>
      <scheme val="minor"/>
    </font>
    <font>
      <b/>
      <sz val="11"/>
      <color indexed="63"/>
      <name val="宋体"/>
      <family val="3"/>
      <charset val="134"/>
    </font>
    <font>
      <b/>
      <sz val="15"/>
      <color theme="3"/>
      <name val="宋体"/>
      <family val="3"/>
      <charset val="134"/>
      <scheme val="minor"/>
    </font>
    <font>
      <b/>
      <sz val="11"/>
      <color rgb="FFFFFFFF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b/>
      <sz val="11"/>
      <color theme="3"/>
      <name val="宋体"/>
      <family val="3"/>
      <charset val="134"/>
      <scheme val="minor"/>
    </font>
    <font>
      <sz val="11"/>
      <color indexed="6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b/>
      <sz val="11"/>
      <color indexed="52"/>
      <name val="宋体"/>
      <family val="3"/>
      <charset val="134"/>
    </font>
    <font>
      <sz val="10"/>
      <name val="Arial"/>
      <family val="2"/>
    </font>
    <font>
      <i/>
      <sz val="11"/>
      <color indexed="23"/>
      <name val="宋体"/>
      <family val="3"/>
      <charset val="134"/>
    </font>
    <font>
      <sz val="11"/>
      <color rgb="FF3F3F76"/>
      <name val="宋体"/>
      <family val="3"/>
      <charset val="134"/>
      <scheme val="minor"/>
    </font>
    <font>
      <u/>
      <sz val="10"/>
      <color indexed="36"/>
      <name val="Arial"/>
      <family val="2"/>
    </font>
    <font>
      <sz val="11"/>
      <color indexed="14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0"/>
      <name val="Geneva"/>
      <family val="1"/>
    </font>
    <font>
      <b/>
      <sz val="11"/>
      <color indexed="9"/>
      <name val="宋体"/>
      <family val="3"/>
      <charset val="134"/>
    </font>
    <font>
      <b/>
      <sz val="11"/>
      <color rgb="FFFA7D00"/>
      <name val="宋体"/>
      <family val="3"/>
      <charset val="134"/>
      <scheme val="minor"/>
    </font>
    <font>
      <sz val="12"/>
      <name val="Times New Roman"/>
      <family val="1"/>
    </font>
    <font>
      <sz val="11"/>
      <color indexed="62"/>
      <name val="宋体"/>
      <family val="3"/>
      <charset val="134"/>
    </font>
    <font>
      <sz val="11"/>
      <color rgb="FF9C6500"/>
      <name val="宋体"/>
      <family val="3"/>
      <charset val="134"/>
      <scheme val="minor"/>
    </font>
    <font>
      <b/>
      <sz val="15"/>
      <color indexed="62"/>
      <name val="宋体"/>
      <family val="3"/>
      <charset val="134"/>
    </font>
    <font>
      <sz val="11"/>
      <color rgb="FF006100"/>
      <name val="宋体"/>
      <family val="3"/>
      <charset val="134"/>
      <scheme val="minor"/>
    </font>
    <font>
      <b/>
      <sz val="18"/>
      <color indexed="62"/>
      <name val="宋体"/>
      <family val="3"/>
      <charset val="134"/>
    </font>
    <font>
      <b/>
      <sz val="18"/>
      <color theme="3"/>
      <name val="宋体"/>
      <family val="3"/>
      <charset val="134"/>
      <scheme val="minor"/>
    </font>
    <font>
      <sz val="11"/>
      <color indexed="52"/>
      <name val="宋体"/>
      <family val="3"/>
      <charset val="134"/>
    </font>
    <font>
      <sz val="11"/>
      <color rgb="FF9C0006"/>
      <name val="宋体"/>
      <family val="3"/>
      <charset val="134"/>
      <scheme val="minor"/>
    </font>
    <font>
      <sz val="11"/>
      <color indexed="10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微软雅黑"/>
      <family val="2"/>
      <charset val="134"/>
    </font>
    <font>
      <b/>
      <sz val="11"/>
      <color indexed="56"/>
      <name val="宋体"/>
      <family val="3"/>
      <charset val="134"/>
    </font>
    <font>
      <b/>
      <sz val="12"/>
      <name val="微软雅黑"/>
      <family val="2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0">
    <xf numFmtId="0" fontId="0" fillId="0" borderId="0">
      <alignment vertical="center"/>
    </xf>
    <xf numFmtId="0" fontId="10" fillId="0" borderId="0"/>
    <xf numFmtId="0" fontId="31" fillId="0" borderId="0" applyNumberFormat="0" applyBorder="0" applyAlignment="0" applyProtection="0">
      <alignment vertical="center"/>
    </xf>
    <xf numFmtId="0" fontId="42" fillId="0" borderId="0">
      <alignment vertical="center"/>
    </xf>
    <xf numFmtId="179" fontId="42" fillId="0" borderId="0" applyFont="0" applyFill="0" applyBorder="0" applyAlignment="0" applyProtection="0"/>
    <xf numFmtId="179" fontId="42" fillId="0" borderId="0" applyFont="0" applyFill="0" applyBorder="0" applyAlignment="0" applyProtection="0"/>
    <xf numFmtId="0" fontId="16" fillId="7" borderId="0" applyNumberFormat="0" applyBorder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0" fontId="22" fillId="0" borderId="0"/>
    <xf numFmtId="0" fontId="36" fillId="0" borderId="0" applyNumberFormat="0" applyFill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42" fillId="0" borderId="0"/>
    <xf numFmtId="177" fontId="22" fillId="0" borderId="0" applyFont="0" applyFill="0" applyBorder="0" applyAlignment="0" applyProtection="0"/>
    <xf numFmtId="182" fontId="22" fillId="0" borderId="0"/>
    <xf numFmtId="178" fontId="42" fillId="0" borderId="0" applyFont="0" applyFill="0" applyBorder="0" applyAlignment="0" applyProtection="0"/>
    <xf numFmtId="181" fontId="6" fillId="0" borderId="0" applyFont="0" applyFill="0" applyBorder="0" applyAlignment="0" applyProtection="0"/>
    <xf numFmtId="0" fontId="22" fillId="0" borderId="0"/>
    <xf numFmtId="0" fontId="18" fillId="16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2" fillId="0" borderId="0"/>
    <xf numFmtId="0" fontId="2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26" fillId="13" borderId="0" applyNumberFormat="0" applyBorder="0" applyAlignment="0" applyProtection="0">
      <alignment vertical="center"/>
    </xf>
    <xf numFmtId="0" fontId="21" fillId="2" borderId="7" applyNumberFormat="0" applyAlignment="0" applyProtection="0">
      <alignment vertical="center"/>
    </xf>
    <xf numFmtId="0" fontId="29" fillId="24" borderId="10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13" fillId="2" borderId="4" applyNumberFormat="0" applyAlignment="0" applyProtection="0">
      <alignment vertical="center"/>
    </xf>
    <xf numFmtId="0" fontId="32" fillId="6" borderId="7" applyNumberFormat="0" applyAlignment="0" applyProtection="0">
      <alignment vertical="center"/>
    </xf>
    <xf numFmtId="0" fontId="31" fillId="0" borderId="0"/>
    <xf numFmtId="0" fontId="42" fillId="23" borderId="9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4" fillId="21" borderId="8" applyNumberFormat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31" fillId="0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30" fillId="25" borderId="8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9" fillId="0" borderId="0">
      <alignment vertical="center"/>
    </xf>
    <xf numFmtId="0" fontId="33" fillId="2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15" fillId="14" borderId="5" applyNumberFormat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2" fillId="0" borderId="0"/>
    <xf numFmtId="0" fontId="11" fillId="0" borderId="3" applyNumberFormat="0" applyFill="0" applyAlignment="0" applyProtection="0">
      <alignment vertical="center"/>
    </xf>
    <xf numFmtId="0" fontId="42" fillId="0" borderId="0"/>
    <xf numFmtId="0" fontId="9" fillId="12" borderId="0" applyNumberFormat="0" applyBorder="0" applyAlignment="0" applyProtection="0">
      <alignment vertical="center"/>
    </xf>
    <xf numFmtId="0" fontId="10" fillId="0" borderId="0"/>
    <xf numFmtId="0" fontId="17" fillId="0" borderId="0" applyNumberFormat="0" applyFill="0" applyBorder="0" applyAlignment="0" applyProtection="0">
      <alignment vertical="center"/>
    </xf>
    <xf numFmtId="0" fontId="28" fillId="0" borderId="0"/>
    <xf numFmtId="0" fontId="37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42" fillId="0" borderId="0">
      <alignment vertical="center"/>
    </xf>
    <xf numFmtId="0" fontId="5" fillId="0" borderId="2" applyNumberFormat="0" applyFill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" fillId="0" borderId="0">
      <alignment vertical="center"/>
    </xf>
    <xf numFmtId="0" fontId="6" fillId="7" borderId="0" applyNumberFormat="0" applyBorder="0" applyProtection="0">
      <alignment vertical="center"/>
    </xf>
    <xf numFmtId="0" fontId="6" fillId="39" borderId="0" applyNumberFormat="0" applyBorder="0" applyProtection="0">
      <alignment vertical="center"/>
    </xf>
    <xf numFmtId="0" fontId="6" fillId="40" borderId="0" applyNumberFormat="0" applyBorder="0" applyProtection="0">
      <alignment vertical="center"/>
    </xf>
    <xf numFmtId="0" fontId="45" fillId="0" borderId="15" applyNumberFormat="0" applyProtection="0">
      <alignment vertical="center"/>
    </xf>
    <xf numFmtId="0" fontId="42" fillId="23" borderId="9" applyNumberFormat="0" applyProtection="0">
      <alignment vertical="center"/>
    </xf>
    <xf numFmtId="0" fontId="13" fillId="4" borderId="4" applyNumberFormat="0" applyProtection="0">
      <alignment vertical="center"/>
    </xf>
    <xf numFmtId="0" fontId="4" fillId="0" borderId="16" applyNumberFormat="0" applyProtection="0">
      <alignment vertical="center"/>
    </xf>
    <xf numFmtId="0" fontId="21" fillId="2" borderId="18" applyNumberFormat="0" applyAlignment="0" applyProtection="0">
      <alignment vertical="center"/>
    </xf>
    <xf numFmtId="0" fontId="13" fillId="2" borderId="17" applyNumberFormat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42" fillId="23" borderId="19" applyNumberFormat="0" applyFont="0" applyAlignment="0" applyProtection="0">
      <alignment vertical="center"/>
    </xf>
    <xf numFmtId="0" fontId="9" fillId="0" borderId="0">
      <alignment vertical="center"/>
    </xf>
    <xf numFmtId="0" fontId="4" fillId="0" borderId="20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0" fillId="25" borderId="8" applyNumberFormat="0" applyAlignment="0" applyProtection="0">
      <alignment vertical="center"/>
    </xf>
    <xf numFmtId="0" fontId="15" fillId="14" borderId="5" applyNumberFormat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21" borderId="8" applyNumberFormat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28" fillId="0" borderId="0"/>
    <xf numFmtId="0" fontId="37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178" fontId="42" fillId="0" borderId="0" applyFont="0" applyFill="0" applyBorder="0" applyAlignment="0" applyProtection="0"/>
  </cellStyleXfs>
  <cellXfs count="56">
    <xf numFmtId="0" fontId="0" fillId="0" borderId="0" xfId="0">
      <alignment vertical="center"/>
    </xf>
    <xf numFmtId="0" fontId="2" fillId="2" borderId="0" xfId="74" applyFont="1" applyFill="1" applyAlignment="1">
      <alignment horizontal="center" vertical="center"/>
    </xf>
    <xf numFmtId="0" fontId="2" fillId="3" borderId="0" xfId="74" applyFont="1" applyFill="1" applyAlignment="1">
      <alignment horizontal="center" vertical="center"/>
    </xf>
    <xf numFmtId="0" fontId="2" fillId="2" borderId="0" xfId="74" applyFont="1" applyFill="1" applyAlignment="1">
      <alignment vertical="center"/>
    </xf>
    <xf numFmtId="0" fontId="2" fillId="2" borderId="0" xfId="74" applyFont="1" applyFill="1" applyAlignment="1">
      <alignment horizontal="left" vertical="center"/>
    </xf>
    <xf numFmtId="180" fontId="2" fillId="2" borderId="0" xfId="74" applyNumberFormat="1" applyFont="1" applyFill="1" applyAlignment="1">
      <alignment horizontal="center" vertical="center"/>
    </xf>
    <xf numFmtId="0" fontId="2" fillId="2" borderId="0" xfId="74" applyFont="1" applyFill="1" applyAlignment="1">
      <alignment vertical="center" wrapText="1"/>
    </xf>
    <xf numFmtId="0" fontId="2" fillId="2" borderId="0" xfId="74" applyFont="1" applyFill="1">
      <alignment vertical="center"/>
    </xf>
    <xf numFmtId="0" fontId="2" fillId="3" borderId="0" xfId="74" applyFont="1" applyFill="1" applyAlignment="1">
      <alignment horizontal="left" vertical="center"/>
    </xf>
    <xf numFmtId="0" fontId="3" fillId="2" borderId="0" xfId="74" applyFont="1" applyFill="1" applyAlignment="1">
      <alignment vertical="center"/>
    </xf>
    <xf numFmtId="0" fontId="3" fillId="2" borderId="0" xfId="74" applyFont="1" applyFill="1">
      <alignment vertical="center"/>
    </xf>
    <xf numFmtId="0" fontId="2" fillId="0" borderId="14" xfId="74" applyFont="1" applyFill="1" applyBorder="1" applyAlignment="1">
      <alignment horizontal="center" vertical="center" wrapText="1"/>
    </xf>
    <xf numFmtId="180" fontId="2" fillId="3" borderId="14" xfId="74" applyNumberFormat="1" applyFont="1" applyFill="1" applyBorder="1" applyAlignment="1">
      <alignment horizontal="center" vertical="center"/>
    </xf>
    <xf numFmtId="180" fontId="2" fillId="3" borderId="14" xfId="0" applyNumberFormat="1" applyFont="1" applyFill="1" applyBorder="1" applyAlignment="1">
      <alignment horizontal="center" vertical="center"/>
    </xf>
    <xf numFmtId="180" fontId="2" fillId="0" borderId="14" xfId="74" applyNumberFormat="1" applyFont="1" applyFill="1" applyBorder="1" applyAlignment="1">
      <alignment horizontal="center" vertical="center"/>
    </xf>
    <xf numFmtId="176" fontId="2" fillId="0" borderId="14" xfId="74" applyNumberFormat="1" applyFont="1" applyFill="1" applyBorder="1" applyAlignment="1">
      <alignment horizontal="center" vertical="center"/>
    </xf>
    <xf numFmtId="0" fontId="44" fillId="0" borderId="14" xfId="0" applyFont="1" applyBorder="1" applyAlignment="1">
      <alignment vertical="center" wrapText="1"/>
    </xf>
    <xf numFmtId="0" fontId="2" fillId="3" borderId="14" xfId="74" applyFont="1" applyFill="1" applyBorder="1" applyAlignment="1">
      <alignment horizontal="left" vertical="center" wrapText="1"/>
    </xf>
    <xf numFmtId="0" fontId="3" fillId="2" borderId="0" xfId="74" applyFont="1" applyFill="1" applyAlignment="1">
      <alignment horizontal="left" vertical="center"/>
    </xf>
    <xf numFmtId="0" fontId="3" fillId="4" borderId="14" xfId="74" applyFont="1" applyFill="1" applyBorder="1" applyAlignment="1">
      <alignment vertical="center" wrapText="1"/>
    </xf>
    <xf numFmtId="0" fontId="3" fillId="4" borderId="14" xfId="74" applyFont="1" applyFill="1" applyBorder="1" applyAlignment="1">
      <alignment horizontal="left" vertical="center" wrapText="1"/>
    </xf>
    <xf numFmtId="0" fontId="3" fillId="4" borderId="14" xfId="74" applyFont="1" applyFill="1" applyBorder="1" applyAlignment="1">
      <alignment horizontal="center" vertical="center" wrapText="1"/>
    </xf>
    <xf numFmtId="180" fontId="3" fillId="4" borderId="14" xfId="74" applyNumberFormat="1" applyFont="1" applyFill="1" applyBorder="1" applyAlignment="1">
      <alignment horizontal="left" vertical="center" wrapText="1"/>
    </xf>
    <xf numFmtId="0" fontId="2" fillId="5" borderId="14" xfId="74" applyFont="1" applyFill="1" applyBorder="1" applyAlignment="1">
      <alignment horizontal="center" vertical="center" wrapText="1"/>
    </xf>
    <xf numFmtId="0" fontId="2" fillId="0" borderId="14" xfId="90" applyFont="1" applyFill="1" applyBorder="1" applyAlignment="1">
      <alignment vertical="center" wrapText="1"/>
    </xf>
    <xf numFmtId="183" fontId="2" fillId="3" borderId="14" xfId="74" applyNumberFormat="1" applyFont="1" applyFill="1" applyBorder="1" applyAlignment="1" applyProtection="1">
      <alignment horizontal="left" vertical="center" wrapText="1"/>
    </xf>
    <xf numFmtId="176" fontId="2" fillId="3" borderId="14" xfId="74" applyNumberFormat="1" applyFont="1" applyFill="1" applyBorder="1" applyAlignment="1">
      <alignment horizontal="center" vertical="center"/>
    </xf>
    <xf numFmtId="0" fontId="2" fillId="0" borderId="14" xfId="74" applyFont="1" applyFill="1" applyBorder="1" applyAlignment="1">
      <alignment horizontal="left" vertical="center" wrapText="1"/>
    </xf>
    <xf numFmtId="0" fontId="2" fillId="2" borderId="0" xfId="74" applyFont="1" applyFill="1" applyBorder="1" applyAlignment="1">
      <alignment horizontal="center" vertical="center"/>
    </xf>
    <xf numFmtId="0" fontId="46" fillId="2" borderId="0" xfId="74" applyFont="1" applyFill="1" applyAlignment="1">
      <alignment vertical="center"/>
    </xf>
    <xf numFmtId="0" fontId="46" fillId="2" borderId="0" xfId="74" applyFont="1" applyFill="1">
      <alignment vertical="center"/>
    </xf>
    <xf numFmtId="0" fontId="46" fillId="2" borderId="0" xfId="74" applyFont="1" applyFill="1" applyAlignment="1">
      <alignment horizontal="left" vertical="center"/>
    </xf>
    <xf numFmtId="180" fontId="46" fillId="2" borderId="0" xfId="74" applyNumberFormat="1" applyFont="1" applyFill="1" applyAlignment="1">
      <alignment horizontal="center" vertical="center"/>
    </xf>
    <xf numFmtId="0" fontId="46" fillId="2" borderId="0" xfId="74" applyFont="1" applyFill="1" applyAlignment="1">
      <alignment vertical="center" wrapText="1"/>
    </xf>
    <xf numFmtId="180" fontId="46" fillId="2" borderId="0" xfId="74" applyNumberFormat="1" applyFont="1" applyFill="1" applyAlignment="1">
      <alignment vertical="center"/>
    </xf>
    <xf numFmtId="180" fontId="3" fillId="4" borderId="14" xfId="74" applyNumberFormat="1" applyFont="1" applyFill="1" applyBorder="1" applyAlignment="1">
      <alignment horizontal="center" vertical="center" wrapText="1"/>
    </xf>
    <xf numFmtId="180" fontId="2" fillId="3" borderId="14" xfId="0" applyNumberFormat="1" applyFont="1" applyFill="1" applyBorder="1" applyAlignment="1" applyProtection="1">
      <alignment horizontal="center" vertical="center" wrapText="1"/>
    </xf>
    <xf numFmtId="180" fontId="2" fillId="3" borderId="14" xfId="74" applyNumberFormat="1" applyFont="1" applyFill="1" applyBorder="1" applyAlignment="1" applyProtection="1">
      <alignment horizontal="center" vertical="center" wrapText="1"/>
    </xf>
    <xf numFmtId="180" fontId="3" fillId="4" borderId="14" xfId="74" applyNumberFormat="1" applyFont="1" applyFill="1" applyBorder="1" applyAlignment="1">
      <alignment vertical="center" wrapText="1"/>
    </xf>
    <xf numFmtId="180" fontId="2" fillId="0" borderId="14" xfId="74" applyNumberFormat="1" applyFont="1" applyFill="1" applyBorder="1" applyAlignment="1">
      <alignment horizontal="center" vertical="center" wrapText="1"/>
    </xf>
    <xf numFmtId="0" fontId="3" fillId="5" borderId="14" xfId="74" applyFont="1" applyFill="1" applyBorder="1" applyAlignment="1">
      <alignment horizontal="center" vertical="center" wrapText="1"/>
    </xf>
    <xf numFmtId="180" fontId="3" fillId="5" borderId="14" xfId="74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left" vertical="center" wrapText="1"/>
    </xf>
    <xf numFmtId="0" fontId="2" fillId="0" borderId="14" xfId="74" applyFont="1" applyFill="1" applyBorder="1" applyAlignment="1">
      <alignment vertical="center" wrapText="1"/>
    </xf>
    <xf numFmtId="0" fontId="3" fillId="4" borderId="14" xfId="74" applyFont="1" applyFill="1" applyBorder="1" applyAlignment="1">
      <alignment vertical="center"/>
    </xf>
    <xf numFmtId="0" fontId="3" fillId="6" borderId="14" xfId="74" applyFont="1" applyFill="1" applyBorder="1" applyAlignment="1">
      <alignment vertical="center"/>
    </xf>
    <xf numFmtId="0" fontId="3" fillId="6" borderId="14" xfId="74" applyFont="1" applyFill="1" applyBorder="1" applyAlignment="1">
      <alignment horizontal="center" vertical="center"/>
    </xf>
    <xf numFmtId="180" fontId="3" fillId="6" borderId="14" xfId="74" applyNumberFormat="1" applyFont="1" applyFill="1" applyBorder="1" applyAlignment="1">
      <alignment horizontal="center" vertical="center"/>
    </xf>
    <xf numFmtId="0" fontId="2" fillId="3" borderId="14" xfId="0" applyFont="1" applyFill="1" applyBorder="1" applyAlignment="1" applyProtection="1">
      <alignment horizontal="center" vertical="center" wrapText="1"/>
    </xf>
    <xf numFmtId="0" fontId="46" fillId="2" borderId="0" xfId="74" applyFont="1" applyFill="1" applyAlignment="1">
      <alignment horizontal="left" vertical="center"/>
    </xf>
    <xf numFmtId="0" fontId="2" fillId="0" borderId="14" xfId="74" applyFont="1" applyFill="1" applyBorder="1" applyAlignment="1" applyProtection="1">
      <alignment horizontal="left" vertical="center" wrapText="1"/>
    </xf>
    <xf numFmtId="49" fontId="46" fillId="2" borderId="0" xfId="74" applyNumberFormat="1" applyFont="1" applyFill="1" applyAlignment="1">
      <alignment horizontal="left" vertical="center"/>
    </xf>
    <xf numFmtId="0" fontId="46" fillId="2" borderId="0" xfId="74" applyFont="1" applyFill="1" applyAlignment="1">
      <alignment horizontal="left" vertical="center" wrapText="1"/>
    </xf>
    <xf numFmtId="0" fontId="3" fillId="5" borderId="14" xfId="74" applyFont="1" applyFill="1" applyBorder="1" applyAlignment="1">
      <alignment horizontal="center" vertical="center" wrapText="1"/>
    </xf>
    <xf numFmtId="0" fontId="2" fillId="3" borderId="21" xfId="74" applyFont="1" applyFill="1" applyBorder="1" applyAlignment="1" applyProtection="1">
      <alignment horizontal="left" vertical="center" wrapText="1"/>
    </xf>
    <xf numFmtId="0" fontId="2" fillId="3" borderId="22" xfId="74" applyFont="1" applyFill="1" applyBorder="1" applyAlignment="1" applyProtection="1">
      <alignment horizontal="left" vertical="center" wrapText="1"/>
    </xf>
  </cellXfs>
  <cellStyles count="130">
    <cellStyle name="_ET_STYLE_NoName_00_" xfId="7" xr:uid="{00000000-0005-0000-0000-000000000000}"/>
    <cellStyle name="0,0_x000a__x000a_NA_x000a__x000a_" xfId="8" xr:uid="{00000000-0005-0000-0000-000001000000}"/>
    <cellStyle name="0,0_x000d__x000d_NA_x000d__x000d_" xfId="61" xr:uid="{00000000-0005-0000-0000-000002000000}"/>
    <cellStyle name="0,0_x005f_x000d__x005f_x000a_NA_x005f_x000d__x005f_x000a_" xfId="2" xr:uid="{00000000-0005-0000-0000-000003000000}"/>
    <cellStyle name="20% - Accent1" xfId="53" xr:uid="{00000000-0005-0000-0000-000004000000}"/>
    <cellStyle name="20% - Accent1 2" xfId="92" xr:uid="{00000000-0005-0000-0000-000005000000}"/>
    <cellStyle name="20% - Accent2" xfId="62" xr:uid="{00000000-0005-0000-0000-000006000000}"/>
    <cellStyle name="20% - Accent2 2" xfId="93" xr:uid="{00000000-0005-0000-0000-000007000000}"/>
    <cellStyle name="20% - Accent3" xfId="79" xr:uid="{00000000-0005-0000-0000-000008000000}"/>
    <cellStyle name="20% - Accent4" xfId="80" xr:uid="{00000000-0005-0000-0000-000009000000}"/>
    <cellStyle name="20% - Accent5" xfId="81" xr:uid="{00000000-0005-0000-0000-00000A000000}"/>
    <cellStyle name="20% - Accent6" xfId="68" xr:uid="{00000000-0005-0000-0000-00000B000000}"/>
    <cellStyle name="20% - Accent6 2" xfId="94" xr:uid="{00000000-0005-0000-0000-00000C000000}"/>
    <cellStyle name="40% - Accent1" xfId="49" xr:uid="{00000000-0005-0000-0000-00000D000000}"/>
    <cellStyle name="40% - Accent1 2" xfId="95" xr:uid="{00000000-0005-0000-0000-00000E000000}"/>
    <cellStyle name="40% - Accent2" xfId="44" xr:uid="{00000000-0005-0000-0000-00000F000000}"/>
    <cellStyle name="40% - Accent2 2" xfId="96" xr:uid="{00000000-0005-0000-0000-000010000000}"/>
    <cellStyle name="40% - Accent3" xfId="38" xr:uid="{00000000-0005-0000-0000-000011000000}"/>
    <cellStyle name="40% - Accent3 2" xfId="97" xr:uid="{00000000-0005-0000-0000-000012000000}"/>
    <cellStyle name="40% - Accent4" xfId="33" xr:uid="{00000000-0005-0000-0000-000013000000}"/>
    <cellStyle name="40% - Accent4 2" xfId="98" xr:uid="{00000000-0005-0000-0000-000014000000}"/>
    <cellStyle name="40% - Accent5" xfId="69" xr:uid="{00000000-0005-0000-0000-000015000000}"/>
    <cellStyle name="40% - Accent5 2" xfId="99" xr:uid="{00000000-0005-0000-0000-000016000000}"/>
    <cellStyle name="40% - Accent6" xfId="72" xr:uid="{00000000-0005-0000-0000-000017000000}"/>
    <cellStyle name="40% - Accent6 2" xfId="100" xr:uid="{00000000-0005-0000-0000-000018000000}"/>
    <cellStyle name="60% - Accent1" xfId="46" xr:uid="{00000000-0005-0000-0000-000019000000}"/>
    <cellStyle name="60% - Accent1 2" xfId="101" xr:uid="{00000000-0005-0000-0000-00001A000000}"/>
    <cellStyle name="60% - Accent2" xfId="41" xr:uid="{00000000-0005-0000-0000-00001B000000}"/>
    <cellStyle name="60% - Accent2 2" xfId="102" xr:uid="{00000000-0005-0000-0000-00001C000000}"/>
    <cellStyle name="60% - Accent3" xfId="35" xr:uid="{00000000-0005-0000-0000-00001D000000}"/>
    <cellStyle name="60% - Accent3 2" xfId="103" xr:uid="{00000000-0005-0000-0000-00001E000000}"/>
    <cellStyle name="60% - Accent4" xfId="47" xr:uid="{00000000-0005-0000-0000-00001F000000}"/>
    <cellStyle name="60% - Accent4 2" xfId="104" xr:uid="{00000000-0005-0000-0000-000020000000}"/>
    <cellStyle name="60% - Accent5" xfId="43" xr:uid="{00000000-0005-0000-0000-000021000000}"/>
    <cellStyle name="60% - Accent5 2" xfId="105" xr:uid="{00000000-0005-0000-0000-000022000000}"/>
    <cellStyle name="60% - Accent6" xfId="32" xr:uid="{00000000-0005-0000-0000-000023000000}"/>
    <cellStyle name="60% - Accent6 2" xfId="106" xr:uid="{00000000-0005-0000-0000-000024000000}"/>
    <cellStyle name="Accent1" xfId="50" xr:uid="{00000000-0005-0000-0000-000025000000}"/>
    <cellStyle name="Accent1 2" xfId="107" xr:uid="{00000000-0005-0000-0000-000026000000}"/>
    <cellStyle name="Accent2" xfId="45" xr:uid="{00000000-0005-0000-0000-000027000000}"/>
    <cellStyle name="Accent2 2" xfId="108" xr:uid="{00000000-0005-0000-0000-000028000000}"/>
    <cellStyle name="Accent3" xfId="37" xr:uid="{00000000-0005-0000-0000-000029000000}"/>
    <cellStyle name="Accent3 2" xfId="109" xr:uid="{00000000-0005-0000-0000-00002A000000}"/>
    <cellStyle name="Accent4" xfId="34" xr:uid="{00000000-0005-0000-0000-00002B000000}"/>
    <cellStyle name="Accent4 2" xfId="110" xr:uid="{00000000-0005-0000-0000-00002C000000}"/>
    <cellStyle name="Accent5" xfId="70" xr:uid="{00000000-0005-0000-0000-00002D000000}"/>
    <cellStyle name="Accent5 2" xfId="111" xr:uid="{00000000-0005-0000-0000-00002E000000}"/>
    <cellStyle name="Accent6" xfId="71" xr:uid="{00000000-0005-0000-0000-00002F000000}"/>
    <cellStyle name="Accent6 2" xfId="112" xr:uid="{00000000-0005-0000-0000-000030000000}"/>
    <cellStyle name="Bad" xfId="54" xr:uid="{00000000-0005-0000-0000-000031000000}"/>
    <cellStyle name="Bad 2" xfId="113" xr:uid="{00000000-0005-0000-0000-000032000000}"/>
    <cellStyle name="Besuchter Hyperlink_budget BMW Deal…ng 20070530.xls" xfId="22" xr:uid="{00000000-0005-0000-0000-000033000000}"/>
    <cellStyle name="Calculation" xfId="48" xr:uid="{00000000-0005-0000-0000-000034000000}"/>
    <cellStyle name="Calculation 2" xfId="114" xr:uid="{00000000-0005-0000-0000-000035000000}"/>
    <cellStyle name="Check Cell" xfId="55" xr:uid="{00000000-0005-0000-0000-000036000000}"/>
    <cellStyle name="Check Cell 2" xfId="115" xr:uid="{00000000-0005-0000-0000-000037000000}"/>
    <cellStyle name="Comma" xfId="40" xr:uid="{00000000-0005-0000-0000-000038000000}"/>
    <cellStyle name="Comma 2" xfId="116" xr:uid="{00000000-0005-0000-0000-000039000000}"/>
    <cellStyle name="Currency" xfId="11" xr:uid="{00000000-0005-0000-0000-00003A000000}"/>
    <cellStyle name="Currency 2" xfId="4" xr:uid="{00000000-0005-0000-0000-00003B000000}"/>
    <cellStyle name="Currency 3" xfId="117" xr:uid="{00000000-0005-0000-0000-00003C000000}"/>
    <cellStyle name="Dezimal 2" xfId="16" xr:uid="{00000000-0005-0000-0000-00003D000000}"/>
    <cellStyle name="Euro" xfId="13" xr:uid="{00000000-0005-0000-0000-00003E000000}"/>
    <cellStyle name="Explanatory Text" xfId="58" xr:uid="{00000000-0005-0000-0000-00003F000000}"/>
    <cellStyle name="Explanatory Text 2" xfId="118" xr:uid="{00000000-0005-0000-0000-000040000000}"/>
    <cellStyle name="Good" xfId="10" xr:uid="{00000000-0005-0000-0000-000041000000}"/>
    <cellStyle name="Good 2" xfId="119" xr:uid="{00000000-0005-0000-0000-000042000000}"/>
    <cellStyle name="Heading 1" xfId="57" xr:uid="{00000000-0005-0000-0000-000043000000}"/>
    <cellStyle name="Heading 1 2" xfId="120" xr:uid="{00000000-0005-0000-0000-000044000000}"/>
    <cellStyle name="Heading 2" xfId="75" xr:uid="{00000000-0005-0000-0000-000045000000}"/>
    <cellStyle name="Heading 2 2" xfId="121" xr:uid="{00000000-0005-0000-0000-000046000000}"/>
    <cellStyle name="Heading 3" xfId="82" xr:uid="{00000000-0005-0000-0000-000047000000}"/>
    <cellStyle name="Heading 4" xfId="64" xr:uid="{00000000-0005-0000-0000-000048000000}"/>
    <cellStyle name="Heading 4 2" xfId="122" xr:uid="{00000000-0005-0000-0000-000049000000}"/>
    <cellStyle name="Input" xfId="36" xr:uid="{00000000-0005-0000-0000-00004A000000}"/>
    <cellStyle name="Input 2" xfId="123" xr:uid="{00000000-0005-0000-0000-00004B000000}"/>
    <cellStyle name="Linked Cell" xfId="77" xr:uid="{00000000-0005-0000-0000-00004C000000}"/>
    <cellStyle name="Linked Cell 2" xfId="124" xr:uid="{00000000-0005-0000-0000-00004D000000}"/>
    <cellStyle name="Neutral" xfId="52" xr:uid="{00000000-0005-0000-0000-00004E000000}"/>
    <cellStyle name="Neutral 2" xfId="125" xr:uid="{00000000-0005-0000-0000-00004F000000}"/>
    <cellStyle name="Normal 2" xfId="1" xr:uid="{00000000-0005-0000-0000-000051000000}"/>
    <cellStyle name="Normal 3" xfId="3" xr:uid="{00000000-0005-0000-0000-000052000000}"/>
    <cellStyle name="Note" xfId="83" xr:uid="{00000000-0005-0000-0000-000053000000}"/>
    <cellStyle name="Output" xfId="84" xr:uid="{00000000-0005-0000-0000-000054000000}"/>
    <cellStyle name="Standard 2" xfId="20" xr:uid="{00000000-0005-0000-0000-000055000000}"/>
    <cellStyle name="Standard 4" xfId="14" xr:uid="{00000000-0005-0000-0000-000056000000}"/>
    <cellStyle name="Standard_080529_FB_Verkaufsstundensätze gkk" xfId="17" xr:uid="{00000000-0005-0000-0000-000057000000}"/>
    <cellStyle name="Style 1" xfId="65" xr:uid="{00000000-0005-0000-0000-000058000000}"/>
    <cellStyle name="Style 1 2" xfId="126" xr:uid="{00000000-0005-0000-0000-000059000000}"/>
    <cellStyle name="Title" xfId="66" xr:uid="{00000000-0005-0000-0000-00005A000000}"/>
    <cellStyle name="Title 2" xfId="127" xr:uid="{00000000-0005-0000-0000-00005B000000}"/>
    <cellStyle name="Total" xfId="85" xr:uid="{00000000-0005-0000-0000-00005C000000}"/>
    <cellStyle name="Warning Text" xfId="67" xr:uid="{00000000-0005-0000-0000-00005D000000}"/>
    <cellStyle name="Warning Text 2" xfId="128" xr:uid="{00000000-0005-0000-0000-00005E000000}"/>
    <cellStyle name="标题 1 2" xfId="73" xr:uid="{00000000-0005-0000-0000-00005F000000}"/>
    <cellStyle name="标题 2 2" xfId="60" xr:uid="{00000000-0005-0000-0000-000060000000}"/>
    <cellStyle name="标题 3 2" xfId="19" xr:uid="{00000000-0005-0000-0000-000061000000}"/>
    <cellStyle name="标题 4 2" xfId="21" xr:uid="{00000000-0005-0000-0000-000062000000}"/>
    <cellStyle name="标题 5" xfId="9" xr:uid="{00000000-0005-0000-0000-000063000000}"/>
    <cellStyle name="差 2" xfId="23" xr:uid="{00000000-0005-0000-0000-000064000000}"/>
    <cellStyle name="常规" xfId="0" builtinId="0"/>
    <cellStyle name="常规 2" xfId="74" xr:uid="{00000000-0005-0000-0000-000065000000}"/>
    <cellStyle name="常规 2 2" xfId="59" xr:uid="{00000000-0005-0000-0000-000066000000}"/>
    <cellStyle name="常规 3" xfId="51" xr:uid="{00000000-0005-0000-0000-000067000000}"/>
    <cellStyle name="常规 3 2" xfId="90" xr:uid="{00000000-0005-0000-0000-000068000000}"/>
    <cellStyle name="常规 4" xfId="63" xr:uid="{00000000-0005-0000-0000-000069000000}"/>
    <cellStyle name="常规 5" xfId="78" xr:uid="{00000000-0005-0000-0000-00006A000000}"/>
    <cellStyle name="常规 6" xfId="12" xr:uid="{00000000-0005-0000-0000-00006B000000}"/>
    <cellStyle name="好 2" xfId="6" xr:uid="{00000000-0005-0000-0000-00006C000000}"/>
    <cellStyle name="汇总 2" xfId="76" xr:uid="{00000000-0005-0000-0000-00006D000000}"/>
    <cellStyle name="汇总 2 2" xfId="91" xr:uid="{00000000-0005-0000-0000-00006E000000}"/>
    <cellStyle name="货币 2" xfId="5" xr:uid="{00000000-0005-0000-0000-00006F000000}"/>
    <cellStyle name="货币 3" xfId="15" xr:uid="{00000000-0005-0000-0000-000070000000}"/>
    <cellStyle name="货币 3 2" xfId="129" xr:uid="{00000000-0005-0000-0000-000071000000}"/>
    <cellStyle name="计算 2" xfId="24" xr:uid="{00000000-0005-0000-0000-000072000000}"/>
    <cellStyle name="计算 2 2" xfId="86" xr:uid="{00000000-0005-0000-0000-000073000000}"/>
    <cellStyle name="检查单元格 2" xfId="25" xr:uid="{00000000-0005-0000-0000-000074000000}"/>
    <cellStyle name="解释性文本 2" xfId="42" xr:uid="{00000000-0005-0000-0000-000075000000}"/>
    <cellStyle name="警告文本 2" xfId="26" xr:uid="{00000000-0005-0000-0000-000076000000}"/>
    <cellStyle name="链接单元格 2" xfId="27" xr:uid="{00000000-0005-0000-0000-000077000000}"/>
    <cellStyle name="适中 2" xfId="18" xr:uid="{00000000-0005-0000-0000-000078000000}"/>
    <cellStyle name="输出 2" xfId="28" xr:uid="{00000000-0005-0000-0000-000079000000}"/>
    <cellStyle name="输出 2 2" xfId="87" xr:uid="{00000000-0005-0000-0000-00007A000000}"/>
    <cellStyle name="输入 2" xfId="29" xr:uid="{00000000-0005-0000-0000-00007B000000}"/>
    <cellStyle name="输入 2 2" xfId="88" xr:uid="{00000000-0005-0000-0000-00007C000000}"/>
    <cellStyle name="样式 1" xfId="39" xr:uid="{00000000-0005-0000-0000-00007D000000}"/>
    <cellStyle name="样式 1 2" xfId="30" xr:uid="{00000000-0005-0000-0000-00007E000000}"/>
    <cellStyle name="一般_Sheet1" xfId="56" xr:uid="{00000000-0005-0000-0000-00007F000000}"/>
    <cellStyle name="注释 2" xfId="31" xr:uid="{00000000-0005-0000-0000-000080000000}"/>
    <cellStyle name="注释 2 2" xfId="89" xr:uid="{00000000-0005-0000-0000-00008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25"/>
  <sheetViews>
    <sheetView tabSelected="1" view="pageBreakPreview" zoomScale="70" zoomScaleNormal="90" zoomScaleSheetLayoutView="70" workbookViewId="0">
      <pane xSplit="1" ySplit="7" topLeftCell="B14" activePane="bottomRight" state="frozen"/>
      <selection pane="topRight" activeCell="B1" sqref="B1"/>
      <selection pane="bottomLeft" activeCell="A8" sqref="A8"/>
      <selection pane="bottomRight" activeCell="G25" sqref="G25"/>
    </sheetView>
  </sheetViews>
  <sheetFormatPr defaultColWidth="19.7109375" defaultRowHeight="12.9"/>
  <cols>
    <col min="1" max="1" width="36.5703125" style="3" customWidth="1"/>
    <col min="2" max="2" width="20.5703125" style="4" customWidth="1"/>
    <col min="3" max="3" width="36.5703125" style="1" customWidth="1"/>
    <col min="4" max="7" width="10.5703125" style="5" customWidth="1"/>
    <col min="8" max="8" width="30.5703125" style="6" customWidth="1"/>
    <col min="9" max="9" width="19.7109375" style="4"/>
    <col min="10" max="16384" width="19.7109375" style="7"/>
  </cols>
  <sheetData>
    <row r="1" spans="1:9">
      <c r="H1" s="6" t="s">
        <v>47</v>
      </c>
    </row>
    <row r="2" spans="1:9">
      <c r="H2" s="6" t="s">
        <v>48</v>
      </c>
    </row>
    <row r="3" spans="1:9">
      <c r="H3" s="6" t="s">
        <v>49</v>
      </c>
    </row>
    <row r="4" spans="1:9" s="10" customFormat="1" ht="17.149999999999999">
      <c r="A4" s="29" t="s">
        <v>0</v>
      </c>
      <c r="B4" s="52" t="s">
        <v>43</v>
      </c>
      <c r="C4" s="52"/>
      <c r="D4" s="49" t="s">
        <v>1</v>
      </c>
      <c r="E4" s="49"/>
      <c r="F4" s="51" t="s">
        <v>42</v>
      </c>
      <c r="G4" s="51"/>
      <c r="H4" s="51"/>
      <c r="I4" s="18"/>
    </row>
    <row r="5" spans="1:9" s="10" customFormat="1" ht="17.149999999999999">
      <c r="A5" s="29" t="s">
        <v>2</v>
      </c>
      <c r="B5" s="52" t="s">
        <v>26</v>
      </c>
      <c r="C5" s="52"/>
      <c r="D5" s="34" t="s">
        <v>4</v>
      </c>
      <c r="E5" s="30"/>
      <c r="F5" s="31" t="s">
        <v>41</v>
      </c>
      <c r="G5" s="32"/>
      <c r="H5" s="33"/>
      <c r="I5" s="18"/>
    </row>
    <row r="6" spans="1:9" s="10" customFormat="1" ht="17.149999999999999">
      <c r="A6" s="29" t="s">
        <v>3</v>
      </c>
      <c r="B6" s="30"/>
      <c r="C6" s="30"/>
      <c r="D6" s="32"/>
      <c r="E6" s="32"/>
      <c r="F6" s="32"/>
      <c r="G6" s="32"/>
      <c r="H6" s="33"/>
      <c r="I6" s="18"/>
    </row>
    <row r="7" spans="1:9" s="1" customFormat="1">
      <c r="A7" s="53" t="s">
        <v>5</v>
      </c>
      <c r="B7" s="53"/>
      <c r="C7" s="40" t="s">
        <v>6</v>
      </c>
      <c r="D7" s="41" t="s">
        <v>7</v>
      </c>
      <c r="E7" s="41" t="s">
        <v>8</v>
      </c>
      <c r="F7" s="41" t="s">
        <v>9</v>
      </c>
      <c r="G7" s="41" t="s">
        <v>10</v>
      </c>
      <c r="H7" s="40" t="s">
        <v>11</v>
      </c>
      <c r="I7" s="4"/>
    </row>
    <row r="8" spans="1:9" s="1" customFormat="1">
      <c r="A8" s="19" t="s">
        <v>27</v>
      </c>
      <c r="B8" s="20"/>
      <c r="C8" s="21"/>
      <c r="D8" s="35"/>
      <c r="E8" s="22"/>
      <c r="F8" s="22"/>
      <c r="G8" s="22"/>
      <c r="H8" s="23"/>
      <c r="I8" s="4"/>
    </row>
    <row r="9" spans="1:9" s="1" customFormat="1" ht="25.75">
      <c r="A9" s="42" t="s">
        <v>12</v>
      </c>
      <c r="B9" s="11" t="s">
        <v>33</v>
      </c>
      <c r="C9" s="17" t="s">
        <v>23</v>
      </c>
      <c r="D9" s="12">
        <v>63</v>
      </c>
      <c r="E9" s="12">
        <v>1</v>
      </c>
      <c r="F9" s="26">
        <v>53</v>
      </c>
      <c r="G9" s="15">
        <f>F9*E9*D9</f>
        <v>3339</v>
      </c>
      <c r="H9" s="17" t="s">
        <v>39</v>
      </c>
      <c r="I9" s="4"/>
    </row>
    <row r="10" spans="1:9" s="1" customFormat="1">
      <c r="A10" s="19" t="s">
        <v>13</v>
      </c>
      <c r="B10" s="19"/>
      <c r="C10" s="19"/>
      <c r="D10" s="38"/>
      <c r="E10" s="19"/>
      <c r="F10" s="19"/>
      <c r="G10" s="19"/>
      <c r="H10" s="19"/>
      <c r="I10" s="4"/>
    </row>
    <row r="11" spans="1:9" s="1" customFormat="1" ht="51.45">
      <c r="A11" s="24" t="s">
        <v>16</v>
      </c>
      <c r="B11" s="48" t="s">
        <v>45</v>
      </c>
      <c r="C11" s="17" t="s">
        <v>30</v>
      </c>
      <c r="D11" s="36">
        <v>895</v>
      </c>
      <c r="E11" s="13">
        <v>3</v>
      </c>
      <c r="F11" s="13">
        <v>8</v>
      </c>
      <c r="G11" s="13">
        <f t="shared" ref="G11" si="0">F11*E11*D11</f>
        <v>21480</v>
      </c>
      <c r="H11" s="16"/>
    </row>
    <row r="12" spans="1:9" s="1" customFormat="1" ht="15.65" customHeight="1">
      <c r="A12" s="50" t="s">
        <v>17</v>
      </c>
      <c r="B12" s="54" t="s">
        <v>32</v>
      </c>
      <c r="C12" s="25" t="s">
        <v>24</v>
      </c>
      <c r="D12" s="37">
        <v>234</v>
      </c>
      <c r="E12" s="12">
        <v>1</v>
      </c>
      <c r="F12" s="12">
        <v>8</v>
      </c>
      <c r="G12" s="12">
        <f>F12*E12*D12</f>
        <v>1872</v>
      </c>
      <c r="H12" s="17"/>
    </row>
    <row r="13" spans="1:9" s="2" customFormat="1">
      <c r="A13" s="50"/>
      <c r="B13" s="55"/>
      <c r="C13" s="25" t="s">
        <v>25</v>
      </c>
      <c r="D13" s="37">
        <v>500</v>
      </c>
      <c r="E13" s="12">
        <v>1</v>
      </c>
      <c r="F13" s="12">
        <v>1</v>
      </c>
      <c r="G13" s="12">
        <f>F13*E13*D13</f>
        <v>500</v>
      </c>
      <c r="H13" s="17" t="s">
        <v>29</v>
      </c>
      <c r="I13" s="8"/>
    </row>
    <row r="14" spans="1:9" s="2" customFormat="1">
      <c r="A14" s="50"/>
      <c r="B14" s="55"/>
      <c r="C14" s="25" t="s">
        <v>44</v>
      </c>
      <c r="D14" s="37">
        <v>500</v>
      </c>
      <c r="E14" s="12">
        <v>1</v>
      </c>
      <c r="F14" s="12">
        <v>3</v>
      </c>
      <c r="G14" s="12">
        <f>F14*E14*D14</f>
        <v>1500</v>
      </c>
      <c r="H14" s="17"/>
      <c r="I14" s="8"/>
    </row>
    <row r="15" spans="1:9" s="2" customFormat="1">
      <c r="A15" s="19" t="s">
        <v>34</v>
      </c>
      <c r="B15" s="19"/>
      <c r="C15" s="20"/>
      <c r="D15" s="38"/>
      <c r="E15" s="21"/>
      <c r="F15" s="22"/>
      <c r="G15" s="22"/>
      <c r="H15" s="22"/>
      <c r="I15" s="8"/>
    </row>
    <row r="16" spans="1:9" s="2" customFormat="1" ht="25.75">
      <c r="A16" s="43" t="s">
        <v>35</v>
      </c>
      <c r="B16" s="27" t="s">
        <v>36</v>
      </c>
      <c r="C16" s="27" t="s">
        <v>40</v>
      </c>
      <c r="D16" s="39">
        <v>53000</v>
      </c>
      <c r="E16" s="12">
        <v>2</v>
      </c>
      <c r="F16" s="14">
        <v>1</v>
      </c>
      <c r="G16" s="14">
        <f>F16*E16*D16</f>
        <v>106000</v>
      </c>
      <c r="H16" s="17" t="s">
        <v>38</v>
      </c>
      <c r="I16" s="8"/>
    </row>
    <row r="17" spans="1:9" s="1" customFormat="1">
      <c r="A17" s="19" t="s">
        <v>14</v>
      </c>
      <c r="B17" s="19"/>
      <c r="C17" s="19"/>
      <c r="D17" s="38"/>
      <c r="E17" s="19"/>
      <c r="F17" s="19"/>
      <c r="G17" s="19"/>
      <c r="H17" s="19"/>
      <c r="I17" s="4"/>
    </row>
    <row r="18" spans="1:9" s="2" customFormat="1" ht="25.75">
      <c r="A18" s="17" t="s">
        <v>15</v>
      </c>
      <c r="B18" s="27" t="s">
        <v>28</v>
      </c>
      <c r="C18" s="17" t="s">
        <v>31</v>
      </c>
      <c r="D18" s="36">
        <v>500</v>
      </c>
      <c r="E18" s="12">
        <v>1</v>
      </c>
      <c r="F18" s="14">
        <v>45</v>
      </c>
      <c r="G18" s="14">
        <f>+D18*E18*F18</f>
        <v>22500</v>
      </c>
      <c r="H18" s="27" t="s">
        <v>37</v>
      </c>
      <c r="I18" s="8"/>
    </row>
    <row r="19" spans="1:9" s="1" customFormat="1">
      <c r="A19" s="44" t="s">
        <v>22</v>
      </c>
      <c r="B19" s="19"/>
      <c r="C19" s="19"/>
      <c r="D19" s="38"/>
      <c r="E19" s="19"/>
      <c r="F19" s="19"/>
      <c r="G19" s="19"/>
      <c r="H19" s="19"/>
      <c r="I19" s="4"/>
    </row>
    <row r="20" spans="1:9" s="28" customFormat="1" ht="25.75">
      <c r="A20" s="27" t="s">
        <v>18</v>
      </c>
      <c r="B20" s="27"/>
      <c r="C20" s="11"/>
      <c r="D20" s="39">
        <v>1981</v>
      </c>
      <c r="E20" s="15">
        <v>1</v>
      </c>
      <c r="F20" s="15">
        <v>1</v>
      </c>
      <c r="G20" s="15">
        <f>D20</f>
        <v>1981</v>
      </c>
      <c r="H20" s="27" t="s">
        <v>19</v>
      </c>
    </row>
    <row r="21" spans="1:9" s="1" customFormat="1">
      <c r="A21" s="27" t="s">
        <v>20</v>
      </c>
      <c r="B21" s="27"/>
      <c r="C21" s="11"/>
      <c r="D21" s="39">
        <f>SUM(G9:G20)*0.1</f>
        <v>15917.2</v>
      </c>
      <c r="E21" s="15">
        <v>1</v>
      </c>
      <c r="F21" s="15">
        <v>1</v>
      </c>
      <c r="G21" s="15">
        <f>D21</f>
        <v>15917.2</v>
      </c>
      <c r="H21" s="27" t="s">
        <v>21</v>
      </c>
    </row>
    <row r="22" spans="1:9" s="9" customFormat="1">
      <c r="A22" s="45" t="s">
        <v>46</v>
      </c>
      <c r="B22" s="46"/>
      <c r="C22" s="46"/>
      <c r="D22" s="47"/>
      <c r="E22" s="47"/>
      <c r="F22" s="47"/>
      <c r="G22" s="47">
        <f>SUM(G9:G21)</f>
        <v>175089.2</v>
      </c>
      <c r="H22" s="46"/>
      <c r="I22" s="18"/>
    </row>
    <row r="25" spans="1:9">
      <c r="H25" s="5"/>
    </row>
  </sheetData>
  <mergeCells count="7">
    <mergeCell ref="D4:E4"/>
    <mergeCell ref="A12:A14"/>
    <mergeCell ref="F4:H4"/>
    <mergeCell ref="B5:C5"/>
    <mergeCell ref="A7:B7"/>
    <mergeCell ref="B4:C4"/>
    <mergeCell ref="B12:B14"/>
  </mergeCells>
  <phoneticPr fontId="43" type="noConversion"/>
  <pageMargins left="0.25" right="0.25" top="0.75" bottom="0.75" header="0.3" footer="0.3"/>
  <pageSetup paperSize="9" scale="80" firstPageNumber="4294963191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旅行社SOW整合版</vt:lpstr>
      <vt:lpstr>旅行社SOW整合版!Print_Area</vt:lpstr>
      <vt:lpstr>旅行社SOW整合版!Print_Titles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张倩茜</dc:creator>
  <cp:lastModifiedBy>86139</cp:lastModifiedBy>
  <cp:lastPrinted>2020-04-21T10:11:09Z</cp:lastPrinted>
  <dcterms:created xsi:type="dcterms:W3CDTF">1996-12-18T09:32:00Z</dcterms:created>
  <dcterms:modified xsi:type="dcterms:W3CDTF">2020-05-07T10:41:35Z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2052-1.4.0.1935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