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F005B4BC-4C30-46FE-8D42-DE6424C494E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Sheet1" sheetId="4" r:id="rId2"/>
    <sheet name="员工差旅明细" sheetId="2" r:id="rId3"/>
  </sheets>
  <definedNames>
    <definedName name="_xlnm.Print_Area" localSheetId="2">员工差旅明细!$A$1:$K$38</definedName>
  </definedNames>
  <calcPr calcId="191029"/>
</workbook>
</file>

<file path=xl/calcChain.xml><?xml version="1.0" encoding="utf-8"?>
<calcChain xmlns="http://schemas.openxmlformats.org/spreadsheetml/2006/main">
  <c r="H62" i="4" l="1"/>
  <c r="H61" i="4"/>
  <c r="H60" i="4"/>
  <c r="H59" i="4"/>
  <c r="H54" i="4"/>
  <c r="H55" i="4"/>
  <c r="H56" i="4"/>
  <c r="H57" i="4"/>
  <c r="H58" i="4"/>
  <c r="H46" i="4"/>
  <c r="H47" i="4"/>
  <c r="H48" i="4"/>
  <c r="H49" i="4"/>
  <c r="H50" i="4"/>
  <c r="H51" i="4"/>
  <c r="H52" i="4"/>
  <c r="H53" i="4"/>
  <c r="H45" i="4"/>
  <c r="G63" i="4"/>
  <c r="F63" i="4"/>
  <c r="D63" i="4"/>
  <c r="C63" i="4"/>
  <c r="E45" i="4"/>
  <c r="E63" i="4" s="1"/>
  <c r="G44" i="4"/>
  <c r="F44" i="4"/>
  <c r="E44" i="4"/>
  <c r="D44" i="4"/>
  <c r="C44" i="4"/>
  <c r="H43" i="4"/>
  <c r="H42" i="4"/>
  <c r="H41" i="4"/>
  <c r="H44" i="4" s="1"/>
  <c r="E41" i="4"/>
  <c r="G40" i="4"/>
  <c r="F40" i="4"/>
  <c r="D40" i="4"/>
  <c r="C40" i="4"/>
  <c r="H39" i="4"/>
  <c r="H38" i="4"/>
  <c r="H40" i="4" s="1"/>
  <c r="E38" i="4"/>
  <c r="E40" i="4" s="1"/>
  <c r="G37" i="4"/>
  <c r="F37" i="4"/>
  <c r="E37" i="4"/>
  <c r="D37" i="4"/>
  <c r="C37" i="4"/>
  <c r="H36" i="4"/>
  <c r="H35" i="4"/>
  <c r="H34" i="4"/>
  <c r="H33" i="4"/>
  <c r="E33" i="4"/>
  <c r="G32" i="4"/>
  <c r="F32" i="4"/>
  <c r="D32" i="4"/>
  <c r="C32" i="4"/>
  <c r="H31" i="4"/>
  <c r="H30" i="4"/>
  <c r="H29" i="4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H24" i="4"/>
  <c r="G24" i="4"/>
  <c r="F24" i="4"/>
  <c r="D24" i="4"/>
  <c r="C24" i="4"/>
  <c r="H23" i="4"/>
  <c r="H22" i="4"/>
  <c r="E22" i="4"/>
  <c r="E24" i="4" s="1"/>
  <c r="G21" i="4"/>
  <c r="F21" i="4"/>
  <c r="E21" i="4"/>
  <c r="D21" i="4"/>
  <c r="C21" i="4"/>
  <c r="H20" i="4"/>
  <c r="H19" i="4"/>
  <c r="H18" i="4"/>
  <c r="H17" i="4"/>
  <c r="E17" i="4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21" i="4" l="1"/>
  <c r="H32" i="4"/>
  <c r="C64" i="4"/>
  <c r="D64" i="4"/>
  <c r="H37" i="4"/>
  <c r="F64" i="4"/>
  <c r="E69" i="4" s="1"/>
  <c r="G64" i="4"/>
  <c r="G69" i="4" s="1"/>
  <c r="H63" i="4"/>
  <c r="H64" i="4" s="1"/>
  <c r="C69" i="4" s="1"/>
  <c r="E64" i="4"/>
  <c r="A69" i="4" s="1"/>
  <c r="I69" i="4" l="1"/>
  <c r="H60" i="3" l="1"/>
  <c r="H59" i="3"/>
  <c r="H57" i="3" l="1"/>
  <c r="H55" i="3"/>
  <c r="H56" i="3"/>
  <c r="H54" i="3"/>
  <c r="H58" i="3"/>
  <c r="I37" i="2" l="1"/>
  <c r="H37" i="2"/>
  <c r="I36" i="2"/>
  <c r="I35" i="2"/>
  <c r="I34" i="2"/>
  <c r="I18" i="2"/>
  <c r="G21" i="2" s="1"/>
  <c r="H18" i="2"/>
  <c r="B21" i="2" s="1"/>
  <c r="K21" i="2" s="1"/>
  <c r="G18" i="2"/>
  <c r="G62" i="3"/>
  <c r="F62" i="3"/>
  <c r="D62" i="3"/>
  <c r="C62" i="3"/>
  <c r="H61" i="3"/>
  <c r="H50" i="3"/>
  <c r="H49" i="3"/>
  <c r="H48" i="3"/>
  <c r="H47" i="3"/>
  <c r="H46" i="3"/>
  <c r="H45" i="3"/>
  <c r="E45" i="3"/>
  <c r="E62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E32" i="3"/>
  <c r="D32" i="3"/>
  <c r="C32" i="3"/>
  <c r="H31" i="3"/>
  <c r="H30" i="3"/>
  <c r="H29" i="3"/>
  <c r="H28" i="3"/>
  <c r="E28" i="3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32" i="3" l="1"/>
  <c r="H24" i="3"/>
  <c r="H27" i="3"/>
  <c r="H37" i="3"/>
  <c r="H13" i="3"/>
  <c r="H16" i="3"/>
  <c r="H21" i="3"/>
  <c r="H40" i="3"/>
  <c r="H44" i="3"/>
  <c r="D63" i="3"/>
  <c r="F63" i="3"/>
  <c r="E68" i="3" s="1"/>
  <c r="G63" i="3"/>
  <c r="G68" i="3" s="1"/>
  <c r="H62" i="3"/>
  <c r="C63" i="3"/>
  <c r="E63" i="3"/>
  <c r="A68" i="3" s="1"/>
  <c r="H63" i="3" l="1"/>
  <c r="C68" i="3" s="1"/>
  <c r="I68" i="3" s="1"/>
</calcChain>
</file>

<file path=xl/sharedStrings.xml><?xml version="1.0" encoding="utf-8"?>
<sst xmlns="http://schemas.openxmlformats.org/spreadsheetml/2006/main" count="193" uniqueCount="118">
  <si>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</si>
  <si>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</si>
  <si>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</si>
  <si>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</si>
  <si>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</si>
  <si>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</si>
  <si>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</si>
  <si>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</si>
  <si>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</si>
  <si>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</si>
  <si>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</si>
  <si>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</si>
  <si>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</si>
  <si>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</si>
  <si>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</si>
  <si>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</si>
  <si>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</si>
  <si>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</si>
  <si>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</si>
  <si>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</si>
  <si>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</si>
  <si>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</si>
  <si>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</si>
  <si>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</si>
  <si>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</si>
  <si>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</si>
  <si>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</si>
  <si>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</si>
  <si>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</si>
  <si>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</si>
  <si>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</si>
  <si>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</si>
  <si>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</si>
  <si>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</si>
  <si>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</si>
  <si>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</si>
  <si>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</si>
  <si>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</si>
  <si>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</si>
  <si>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</si>
  <si>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</si>
  <si>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</si>
  <si>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</si>
  <si>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</si>
  <si>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</si>
  <si>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</si>
  <si>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</si>
  <si>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</si>
  <si>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</si>
  <si>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</si>
  <si>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</si>
  <si>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</si>
  <si>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</si>
  <si>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</si>
  <si>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</si>
  <si>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</si>
  <si>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</si>
  <si>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</si>
  <si>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</si>
  <si>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</si>
  <si>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</si>
  <si>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</si>
  <si>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</si>
  <si>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</si>
  <si>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</si>
  <si>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</si>
  <si>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</si>
  <si>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</si>
  <si>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</si>
  <si>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</si>
  <si>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</si>
  <si>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</si>
  <si>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</si>
  <si>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</si>
  <si>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</si>
  <si>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</si>
  <si>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</si>
  <si>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</si>
  <si>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</si>
  <si>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</si>
  <si>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</si>
  <si>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</si>
  <si>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会议日期：2023年2月-23年3月</t>
    <phoneticPr fontId="15" type="noConversion"/>
  </si>
  <si>
    <t>团号：
HMEA-230201-ZJT854A</t>
    <phoneticPr fontId="15" type="noConversion"/>
  </si>
  <si>
    <t>港澳220</t>
    <phoneticPr fontId="15" type="noConversion"/>
  </si>
  <si>
    <t>翻译100少</t>
    <phoneticPr fontId="15" type="noConversion"/>
  </si>
  <si>
    <t>荷兰交通13.17少</t>
    <phoneticPr fontId="15" type="noConversion"/>
  </si>
  <si>
    <t>美国加急50400+900，快递15+1254少</t>
    <phoneticPr fontId="15" type="noConversion"/>
  </si>
  <si>
    <t>西班牙签证服务费快递费，应18319.5，有2979</t>
    <phoneticPr fontId="15" type="noConversion"/>
  </si>
  <si>
    <t>爱尔兰交通费少201</t>
    <phoneticPr fontId="15" type="noConversion"/>
  </si>
  <si>
    <t>巴西交通33少</t>
    <phoneticPr fontId="15" type="noConversion"/>
  </si>
  <si>
    <t>巴西签证服务费+快递费，158*12=1896</t>
    <phoneticPr fontId="15" type="noConversion"/>
  </si>
  <si>
    <t>法国交通526.71少</t>
    <phoneticPr fontId="15" type="noConversion"/>
  </si>
  <si>
    <t>法国签证中心服务费</t>
    <phoneticPr fontId="15" type="noConversion"/>
  </si>
  <si>
    <t>西班牙加快递180.5</t>
    <phoneticPr fontId="15" type="noConversion"/>
  </si>
  <si>
    <t>西班牙签证中心服务费</t>
    <phoneticPr fontId="15" type="noConversion"/>
  </si>
  <si>
    <t>西班牙加急16540</t>
    <phoneticPr fontId="15" type="noConversion"/>
  </si>
  <si>
    <t>137871，应该是XXX，少2人</t>
    <phoneticPr fontId="15" type="noConversion"/>
  </si>
  <si>
    <t>新加坡快递51少</t>
    <phoneticPr fontId="15" type="noConversion"/>
  </si>
  <si>
    <t>爱尔兰签证中心服务费+快递费</t>
    <phoneticPr fontId="15" type="noConversion"/>
  </si>
  <si>
    <t>巴西加急号380*19=7220少.实际300*19=5700</t>
    <phoneticPr fontId="15" type="noConversion"/>
  </si>
  <si>
    <t>爱尔兰交通费201</t>
    <phoneticPr fontId="15" type="noConversion"/>
  </si>
  <si>
    <t>爱尔兰签证中心服务费+快递费 460*12=5520</t>
    <phoneticPr fontId="15" type="noConversion"/>
  </si>
  <si>
    <t>巴西签证中心服务费</t>
    <phoneticPr fontId="15" type="noConversion"/>
  </si>
  <si>
    <t>巴西交通费</t>
    <phoneticPr fontId="15" type="noConversion"/>
  </si>
  <si>
    <t>巴西加急号票7220，实际报账300*19=5700</t>
    <phoneticPr fontId="15" type="noConversion"/>
  </si>
  <si>
    <t>法国交通费</t>
    <phoneticPr fontId="15" type="noConversion"/>
  </si>
  <si>
    <t>法国快递费</t>
    <phoneticPr fontId="15" type="noConversion"/>
  </si>
  <si>
    <t>荷兰交通费</t>
    <phoneticPr fontId="15" type="noConversion"/>
  </si>
  <si>
    <t>港澳代付</t>
    <phoneticPr fontId="15" type="noConversion"/>
  </si>
  <si>
    <t>翻译票150，实际报账100</t>
    <phoneticPr fontId="15" type="noConversion"/>
  </si>
  <si>
    <t>美国快递</t>
    <phoneticPr fontId="15" type="noConversion"/>
  </si>
  <si>
    <t>美国加急票72500，实际报账46800</t>
    <phoneticPr fontId="15" type="noConversion"/>
  </si>
  <si>
    <t>西班牙加急15320票，实际报账12300</t>
    <phoneticPr fontId="15" type="noConversion"/>
  </si>
  <si>
    <t>西班牙快递</t>
    <phoneticPr fontId="15" type="noConversion"/>
  </si>
  <si>
    <t>新加坡快递</t>
    <phoneticPr fontId="15" type="noConversion"/>
  </si>
  <si>
    <r>
      <t>英国加急护照借出快递等</t>
    </r>
    <r>
      <rPr>
        <sz val="11"/>
        <color rgb="FFFF0000"/>
        <rFont val="宋体"/>
        <family val="3"/>
        <charset val="134"/>
        <scheme val="minor"/>
      </rPr>
      <t>（少92+2124）</t>
    </r>
    <phoneticPr fontId="15" type="noConversion"/>
  </si>
  <si>
    <t>法国签证中心服务费等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</si>
</sst>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7030A0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80" fontId="16" fillId="0" borderId="8" xfId="0" applyNumberFormat="1" applyFont="1" applyBorder="1" applyAlignment="1">
      <alignment horizontal="right" vertical="center"/>
    </xf>
    <xf numFmtId="0" fontId="16" fillId="0" borderId="8" xfId="0" applyFont="1" applyBorder="1">
      <alignment vertical="center"/>
    </xf>
    <xf numFmtId="180" fontId="1" fillId="0" borderId="8" xfId="0" applyNumberFormat="1" applyFont="1" applyBorder="1" applyAlignment="1">
      <alignment horizontal="right" vertical="center"/>
    </xf>
    <xf numFmtId="0" fontId="16" fillId="11" borderId="8" xfId="0" applyFont="1" applyFill="1" applyBorder="1">
      <alignment vertical="center"/>
    </xf>
    <xf numFmtId="180" fontId="1" fillId="10" borderId="8" xfId="0" applyNumberFormat="1" applyFont="1" applyFill="1" applyBorder="1" applyAlignment="1">
      <alignment horizontal="right" vertical="center"/>
    </xf>
    <xf numFmtId="0" fontId="17" fillId="10" borderId="8" xfId="0" applyFont="1" applyFill="1" applyBorder="1">
      <alignment vertical="center"/>
    </xf>
    <xf numFmtId="0" fontId="18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672465</xdr:colOff>
      <xdr:row>3</xdr:row>
      <xdr:rowOff>120015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1F4262D6-F283-4D66-BE33-85D51AE7B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0"/>
  <sheetViews>
    <sheetView topLeftCell="A43" workbookViewId="0">
      <selection activeCell="K51" sqref="A1:XFD1048576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88671875" style="29" customWidth="1"/>
    <col min="5" max="5" width="13.44140625" customWidth="1"/>
    <col min="6" max="6" width="13.5546875" customWidth="1"/>
    <col min="7" max="7" width="13.21875" customWidth="1"/>
    <col min="8" max="8" width="13.5546875" customWidth="1"/>
    <col min="9" max="9" width="45.21875" customWidth="1"/>
    <col min="10" max="10" width="39.44140625" customWidth="1"/>
  </cols>
  <sheetData>
    <row r="2" spans="1:12" ht="21" customHeight="1" x14ac:dyDescent="0.25">
      <c r="C2" s="55" t="s">
        <v>0</v>
      </c>
      <c r="D2" s="55"/>
      <c r="E2" s="55"/>
      <c r="F2" s="55"/>
      <c r="G2" s="55"/>
      <c r="H2" s="55"/>
      <c r="I2" s="41"/>
      <c r="J2" s="41"/>
      <c r="K2" s="41"/>
      <c r="L2" s="41"/>
    </row>
    <row r="4" spans="1:12" ht="21" customHeight="1" x14ac:dyDescent="0.25">
      <c r="H4" s="82" t="s">
        <v>83</v>
      </c>
      <c r="I4" s="83"/>
      <c r="J4" s="88" t="s">
        <v>82</v>
      </c>
    </row>
    <row r="5" spans="1:12" ht="21" customHeight="1" x14ac:dyDescent="0.25">
      <c r="H5" s="84"/>
      <c r="I5" s="84"/>
      <c r="J5" s="84"/>
    </row>
    <row r="6" spans="1:12" ht="21" customHeight="1" x14ac:dyDescent="0.25">
      <c r="A6" s="66" t="s">
        <v>1</v>
      </c>
      <c r="B6" s="71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71" t="s">
        <v>5</v>
      </c>
    </row>
    <row r="7" spans="1:12" ht="21" customHeight="1" x14ac:dyDescent="0.25">
      <c r="A7" s="66"/>
      <c r="B7" s="71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1"/>
    </row>
    <row r="8" spans="1:12" ht="21" customHeight="1" x14ac:dyDescent="0.25">
      <c r="A8" s="67">
        <v>1</v>
      </c>
      <c r="B8" s="61" t="s">
        <v>13</v>
      </c>
      <c r="C8" s="72">
        <v>0</v>
      </c>
      <c r="D8" s="75"/>
      <c r="E8" s="7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9" t="s">
        <v>14</v>
      </c>
    </row>
    <row r="9" spans="1:12" ht="21" customHeight="1" x14ac:dyDescent="0.25">
      <c r="A9" s="67"/>
      <c r="B9" s="61"/>
      <c r="C9" s="72"/>
      <c r="D9" s="75"/>
      <c r="E9" s="72"/>
      <c r="F9" s="34">
        <v>0</v>
      </c>
      <c r="G9" s="34">
        <v>0</v>
      </c>
      <c r="H9" s="34">
        <f t="shared" si="0"/>
        <v>0</v>
      </c>
      <c r="I9" s="42"/>
      <c r="J9" s="77"/>
    </row>
    <row r="10" spans="1:12" ht="21" customHeight="1" x14ac:dyDescent="0.25">
      <c r="A10" s="67"/>
      <c r="B10" s="61"/>
      <c r="C10" s="72"/>
      <c r="D10" s="75"/>
      <c r="E10" s="72"/>
      <c r="F10" s="34">
        <v>0</v>
      </c>
      <c r="G10" s="34">
        <v>0</v>
      </c>
      <c r="H10" s="34">
        <f t="shared" si="0"/>
        <v>0</v>
      </c>
      <c r="I10" s="42"/>
      <c r="J10" s="77"/>
    </row>
    <row r="11" spans="1:12" ht="21" customHeight="1" x14ac:dyDescent="0.25">
      <c r="A11" s="67"/>
      <c r="B11" s="61"/>
      <c r="C11" s="72"/>
      <c r="D11" s="75"/>
      <c r="E11" s="72"/>
      <c r="F11" s="34">
        <v>0</v>
      </c>
      <c r="G11" s="34">
        <v>0</v>
      </c>
      <c r="H11" s="34">
        <f t="shared" si="0"/>
        <v>0</v>
      </c>
      <c r="I11" s="42"/>
      <c r="J11" s="77"/>
    </row>
    <row r="12" spans="1:12" ht="21" customHeight="1" x14ac:dyDescent="0.25">
      <c r="A12" s="67"/>
      <c r="B12" s="61"/>
      <c r="C12" s="72"/>
      <c r="D12" s="75"/>
      <c r="E12" s="72"/>
      <c r="F12" s="34">
        <v>0</v>
      </c>
      <c r="G12" s="34">
        <v>0</v>
      </c>
      <c r="H12" s="34">
        <f t="shared" si="0"/>
        <v>0</v>
      </c>
      <c r="I12" s="42"/>
      <c r="J12" s="77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43"/>
      <c r="J13" s="78"/>
    </row>
    <row r="14" spans="1:12" ht="21" customHeight="1" x14ac:dyDescent="0.25">
      <c r="A14" s="68">
        <v>2</v>
      </c>
      <c r="B14" s="62" t="s">
        <v>16</v>
      </c>
      <c r="C14" s="73">
        <v>0</v>
      </c>
      <c r="D14" s="68"/>
      <c r="E14" s="73">
        <f>C14*D14</f>
        <v>0</v>
      </c>
      <c r="F14" s="34">
        <v>0</v>
      </c>
      <c r="G14" s="34">
        <v>0</v>
      </c>
      <c r="H14" s="34">
        <f t="shared" si="0"/>
        <v>0</v>
      </c>
      <c r="I14" s="42"/>
      <c r="J14" s="76" t="s">
        <v>17</v>
      </c>
    </row>
    <row r="15" spans="1:12" ht="21" customHeight="1" x14ac:dyDescent="0.25">
      <c r="A15" s="69"/>
      <c r="B15" s="63"/>
      <c r="C15" s="74"/>
      <c r="D15" s="69"/>
      <c r="E15" s="74"/>
      <c r="F15" s="34">
        <v>0</v>
      </c>
      <c r="G15" s="34">
        <v>0</v>
      </c>
      <c r="H15" s="34">
        <f>F15+G15</f>
        <v>0</v>
      </c>
      <c r="I15" s="42"/>
      <c r="J15" s="77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8"/>
    </row>
    <row r="17" spans="1:10" ht="21" customHeight="1" x14ac:dyDescent="0.25">
      <c r="A17" s="67">
        <v>3</v>
      </c>
      <c r="B17" s="61" t="s">
        <v>19</v>
      </c>
      <c r="C17" s="72">
        <v>0</v>
      </c>
      <c r="D17" s="75"/>
      <c r="E17" s="72">
        <f>C17*D17</f>
        <v>0</v>
      </c>
      <c r="F17" s="34">
        <v>0</v>
      </c>
      <c r="G17" s="34">
        <v>0</v>
      </c>
      <c r="H17" s="34">
        <f t="shared" si="0"/>
        <v>0</v>
      </c>
      <c r="I17" s="42"/>
      <c r="J17" s="85" t="s">
        <v>20</v>
      </c>
    </row>
    <row r="18" spans="1:10" ht="21" customHeight="1" x14ac:dyDescent="0.25">
      <c r="A18" s="67"/>
      <c r="B18" s="61"/>
      <c r="C18" s="72"/>
      <c r="D18" s="75"/>
      <c r="E18" s="72"/>
      <c r="F18" s="34">
        <v>0</v>
      </c>
      <c r="G18" s="34">
        <v>0</v>
      </c>
      <c r="H18" s="34">
        <f t="shared" si="0"/>
        <v>0</v>
      </c>
      <c r="I18" s="42"/>
      <c r="J18" s="86"/>
    </row>
    <row r="19" spans="1:10" ht="21" customHeight="1" x14ac:dyDescent="0.25">
      <c r="A19" s="67"/>
      <c r="B19" s="61"/>
      <c r="C19" s="72"/>
      <c r="D19" s="75"/>
      <c r="E19" s="72"/>
      <c r="F19" s="34">
        <v>0</v>
      </c>
      <c r="G19" s="34">
        <v>0</v>
      </c>
      <c r="H19" s="34">
        <f t="shared" si="0"/>
        <v>0</v>
      </c>
      <c r="I19" s="42"/>
      <c r="J19" s="86"/>
    </row>
    <row r="20" spans="1:10" ht="21" customHeight="1" x14ac:dyDescent="0.25">
      <c r="A20" s="67"/>
      <c r="B20" s="61"/>
      <c r="C20" s="72"/>
      <c r="D20" s="75"/>
      <c r="E20" s="72"/>
      <c r="F20" s="34">
        <v>0</v>
      </c>
      <c r="G20" s="34">
        <v>0</v>
      </c>
      <c r="H20" s="34">
        <f t="shared" si="0"/>
        <v>0</v>
      </c>
      <c r="I20" s="42"/>
      <c r="J20" s="86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>SUM(D17)</f>
        <v>0</v>
      </c>
      <c r="E21" s="37">
        <f>SUM(E17)</f>
        <v>0</v>
      </c>
      <c r="F21" s="37">
        <f>SUM(F17:F20)</f>
        <v>0</v>
      </c>
      <c r="G21" s="37">
        <f>SUM(G17:G20)</f>
        <v>0</v>
      </c>
      <c r="H21" s="37">
        <f>SUM(H17:H20)</f>
        <v>0</v>
      </c>
      <c r="I21" s="43"/>
      <c r="J21" s="87"/>
    </row>
    <row r="22" spans="1:10" ht="21" customHeight="1" x14ac:dyDescent="0.25">
      <c r="A22" s="67">
        <v>4</v>
      </c>
      <c r="B22" s="61" t="s">
        <v>22</v>
      </c>
      <c r="C22" s="72">
        <v>0</v>
      </c>
      <c r="D22" s="75"/>
      <c r="E22" s="72">
        <f>C22*D22</f>
        <v>0</v>
      </c>
      <c r="F22" s="34">
        <v>0</v>
      </c>
      <c r="G22" s="34">
        <v>0</v>
      </c>
      <c r="H22" s="34">
        <f t="shared" si="0"/>
        <v>0</v>
      </c>
      <c r="I22" s="42"/>
      <c r="J22" s="85" t="s">
        <v>23</v>
      </c>
    </row>
    <row r="23" spans="1:10" ht="21" customHeight="1" x14ac:dyDescent="0.25">
      <c r="A23" s="67"/>
      <c r="B23" s="61"/>
      <c r="C23" s="72"/>
      <c r="D23" s="75"/>
      <c r="E23" s="72"/>
      <c r="F23" s="34">
        <v>0</v>
      </c>
      <c r="G23" s="34">
        <v>0</v>
      </c>
      <c r="H23" s="34">
        <f t="shared" si="0"/>
        <v>0</v>
      </c>
      <c r="I23" s="42"/>
      <c r="J23" s="86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>SUM(D22)</f>
        <v>0</v>
      </c>
      <c r="E24" s="37">
        <f>SUM(E22)</f>
        <v>0</v>
      </c>
      <c r="F24" s="37">
        <f>SUM(F22:F23)</f>
        <v>0</v>
      </c>
      <c r="G24" s="37">
        <f>SUM(G22:G23)</f>
        <v>0</v>
      </c>
      <c r="H24" s="37">
        <f>SUM(H22:H23)</f>
        <v>0</v>
      </c>
      <c r="I24" s="43"/>
      <c r="J24" s="87"/>
    </row>
    <row r="25" spans="1:10" ht="21" customHeight="1" x14ac:dyDescent="0.25">
      <c r="A25" s="68">
        <v>5</v>
      </c>
      <c r="B25" s="62" t="s">
        <v>25</v>
      </c>
      <c r="C25" s="73">
        <v>0</v>
      </c>
      <c r="D25" s="68"/>
      <c r="E25" s="73">
        <f>C25*D25</f>
        <v>0</v>
      </c>
      <c r="F25" s="34">
        <v>0</v>
      </c>
      <c r="G25" s="34">
        <v>0</v>
      </c>
      <c r="H25" s="34">
        <f t="shared" si="0"/>
        <v>0</v>
      </c>
      <c r="I25" s="42"/>
      <c r="J25" s="76" t="s">
        <v>26</v>
      </c>
    </row>
    <row r="26" spans="1:10" ht="21" customHeight="1" x14ac:dyDescent="0.25">
      <c r="A26" s="69"/>
      <c r="B26" s="63"/>
      <c r="C26" s="74"/>
      <c r="D26" s="69"/>
      <c r="E26" s="74"/>
      <c r="F26" s="34">
        <v>0</v>
      </c>
      <c r="G26" s="34">
        <v>0</v>
      </c>
      <c r="H26" s="34">
        <f>F26+G26</f>
        <v>0</v>
      </c>
      <c r="I26" s="42"/>
      <c r="J26" s="77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>SUM(D25)</f>
        <v>0</v>
      </c>
      <c r="E27" s="37">
        <f>SUM(E25)</f>
        <v>0</v>
      </c>
      <c r="F27" s="37">
        <f>SUM(F25:F26)</f>
        <v>0</v>
      </c>
      <c r="G27" s="37">
        <f>SUM(G25:G26)</f>
        <v>0</v>
      </c>
      <c r="H27" s="37">
        <f>SUM(H25:H26)</f>
        <v>0</v>
      </c>
      <c r="I27" s="43"/>
      <c r="J27" s="78"/>
    </row>
    <row r="28" spans="1:10" ht="21" customHeight="1" x14ac:dyDescent="0.25">
      <c r="A28" s="67">
        <v>6</v>
      </c>
      <c r="B28" s="61" t="s">
        <v>28</v>
      </c>
      <c r="C28" s="72">
        <v>0</v>
      </c>
      <c r="D28" s="75"/>
      <c r="E28" s="72">
        <f>C28*D28</f>
        <v>0</v>
      </c>
      <c r="F28" s="34">
        <v>0</v>
      </c>
      <c r="G28" s="34">
        <v>0</v>
      </c>
      <c r="H28" s="34">
        <f t="shared" si="0"/>
        <v>0</v>
      </c>
      <c r="I28" s="42"/>
      <c r="J28" s="76" t="s">
        <v>29</v>
      </c>
    </row>
    <row r="29" spans="1:10" ht="21" customHeight="1" x14ac:dyDescent="0.25">
      <c r="A29" s="67"/>
      <c r="B29" s="61"/>
      <c r="C29" s="72"/>
      <c r="D29" s="75"/>
      <c r="E29" s="72"/>
      <c r="F29" s="34">
        <v>0</v>
      </c>
      <c r="G29" s="34">
        <v>0</v>
      </c>
      <c r="H29" s="34">
        <f t="shared" si="0"/>
        <v>0</v>
      </c>
      <c r="I29" s="42"/>
      <c r="J29" s="86"/>
    </row>
    <row r="30" spans="1:10" ht="21" customHeight="1" x14ac:dyDescent="0.25">
      <c r="A30" s="67"/>
      <c r="B30" s="61"/>
      <c r="C30" s="72"/>
      <c r="D30" s="75"/>
      <c r="E30" s="72"/>
      <c r="F30" s="34">
        <v>0</v>
      </c>
      <c r="G30" s="34">
        <v>0</v>
      </c>
      <c r="H30" s="34">
        <f t="shared" si="0"/>
        <v>0</v>
      </c>
      <c r="I30" s="42"/>
      <c r="J30" s="86"/>
    </row>
    <row r="31" spans="1:10" ht="21" customHeight="1" x14ac:dyDescent="0.25">
      <c r="A31" s="67"/>
      <c r="B31" s="61"/>
      <c r="C31" s="72"/>
      <c r="D31" s="75"/>
      <c r="E31" s="72"/>
      <c r="F31" s="34">
        <v>0</v>
      </c>
      <c r="G31" s="34">
        <v>0</v>
      </c>
      <c r="H31" s="34">
        <f t="shared" si="0"/>
        <v>0</v>
      </c>
      <c r="I31" s="42"/>
      <c r="J31" s="86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>SUM(D28)</f>
        <v>0</v>
      </c>
      <c r="E32" s="37">
        <f>SUM(E28)</f>
        <v>0</v>
      </c>
      <c r="F32" s="37">
        <f>SUM(F28:F31)</f>
        <v>0</v>
      </c>
      <c r="G32" s="37">
        <f>SUM(G28:G31)</f>
        <v>0</v>
      </c>
      <c r="H32" s="37">
        <f>SUM(H28:H31)</f>
        <v>0</v>
      </c>
      <c r="I32" s="43"/>
      <c r="J32" s="87"/>
    </row>
    <row r="33" spans="1:10" ht="21" customHeight="1" x14ac:dyDescent="0.25">
      <c r="A33" s="67">
        <v>7</v>
      </c>
      <c r="B33" s="61" t="s">
        <v>31</v>
      </c>
      <c r="C33" s="72">
        <v>0</v>
      </c>
      <c r="D33" s="75"/>
      <c r="E33" s="72">
        <f>C33*D33</f>
        <v>0</v>
      </c>
      <c r="F33" s="34">
        <v>0</v>
      </c>
      <c r="G33" s="34">
        <v>0</v>
      </c>
      <c r="H33" s="34">
        <f t="shared" si="0"/>
        <v>0</v>
      </c>
      <c r="I33" s="42"/>
      <c r="J33" s="79"/>
    </row>
    <row r="34" spans="1:10" ht="21" customHeight="1" x14ac:dyDescent="0.25">
      <c r="A34" s="67"/>
      <c r="B34" s="61"/>
      <c r="C34" s="72"/>
      <c r="D34" s="75"/>
      <c r="E34" s="72"/>
      <c r="F34" s="34">
        <v>0</v>
      </c>
      <c r="G34" s="34">
        <v>0</v>
      </c>
      <c r="H34" s="34">
        <f t="shared" si="0"/>
        <v>0</v>
      </c>
      <c r="I34" s="42"/>
      <c r="J34" s="80"/>
    </row>
    <row r="35" spans="1:10" ht="21" customHeight="1" x14ac:dyDescent="0.25">
      <c r="A35" s="67"/>
      <c r="B35" s="61"/>
      <c r="C35" s="72"/>
      <c r="D35" s="75"/>
      <c r="E35" s="72"/>
      <c r="F35" s="34">
        <v>0</v>
      </c>
      <c r="G35" s="34">
        <v>0</v>
      </c>
      <c r="H35" s="34">
        <f t="shared" si="0"/>
        <v>0</v>
      </c>
      <c r="I35" s="42"/>
      <c r="J35" s="80"/>
    </row>
    <row r="36" spans="1:10" ht="21" customHeight="1" x14ac:dyDescent="0.25">
      <c r="A36" s="67"/>
      <c r="B36" s="61"/>
      <c r="C36" s="72"/>
      <c r="D36" s="75"/>
      <c r="E36" s="72"/>
      <c r="F36" s="34">
        <v>0</v>
      </c>
      <c r="G36" s="34">
        <v>0</v>
      </c>
      <c r="H36" s="34">
        <f t="shared" si="0"/>
        <v>0</v>
      </c>
      <c r="I36" s="42"/>
      <c r="J36" s="80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>SUM(D33)</f>
        <v>0</v>
      </c>
      <c r="E37" s="37">
        <f>SUM(E33)</f>
        <v>0</v>
      </c>
      <c r="F37" s="37">
        <f>SUM(F33:F36)</f>
        <v>0</v>
      </c>
      <c r="G37" s="37">
        <f>SUM(G33:G36)</f>
        <v>0</v>
      </c>
      <c r="H37" s="37">
        <f>SUM(H33:H36)</f>
        <v>0</v>
      </c>
      <c r="I37" s="43"/>
      <c r="J37" s="81"/>
    </row>
    <row r="38" spans="1:10" ht="21" customHeight="1" x14ac:dyDescent="0.25">
      <c r="A38" s="67">
        <v>8</v>
      </c>
      <c r="B38" s="61" t="s">
        <v>33</v>
      </c>
      <c r="C38" s="72">
        <v>0</v>
      </c>
      <c r="D38" s="75"/>
      <c r="E38" s="72">
        <f>C38*D38</f>
        <v>0</v>
      </c>
      <c r="F38" s="34">
        <v>0</v>
      </c>
      <c r="G38" s="34">
        <v>0</v>
      </c>
      <c r="H38" s="34">
        <f t="shared" si="0"/>
        <v>0</v>
      </c>
      <c r="I38" s="42"/>
      <c r="J38" s="85" t="s">
        <v>34</v>
      </c>
    </row>
    <row r="39" spans="1:10" ht="21" customHeight="1" x14ac:dyDescent="0.25">
      <c r="A39" s="67"/>
      <c r="B39" s="61"/>
      <c r="C39" s="72"/>
      <c r="D39" s="75"/>
      <c r="E39" s="72"/>
      <c r="F39" s="34">
        <v>0</v>
      </c>
      <c r="G39" s="34">
        <v>0</v>
      </c>
      <c r="H39" s="34">
        <f t="shared" si="0"/>
        <v>0</v>
      </c>
      <c r="I39" s="42"/>
      <c r="J39" s="86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>SUM(D38)</f>
        <v>0</v>
      </c>
      <c r="E40" s="37">
        <f>SUM(E38)</f>
        <v>0</v>
      </c>
      <c r="F40" s="37">
        <f>SUM(F38:F39)</f>
        <v>0</v>
      </c>
      <c r="G40" s="37">
        <f>SUM(G38:G39)</f>
        <v>0</v>
      </c>
      <c r="H40" s="37">
        <f>SUM(H38:H39)</f>
        <v>0</v>
      </c>
      <c r="I40" s="43"/>
      <c r="J40" s="87"/>
    </row>
    <row r="41" spans="1:10" ht="21" customHeight="1" x14ac:dyDescent="0.25">
      <c r="A41" s="67">
        <v>9</v>
      </c>
      <c r="B41" s="61" t="s">
        <v>36</v>
      </c>
      <c r="C41" s="72">
        <v>0</v>
      </c>
      <c r="D41" s="75"/>
      <c r="E41" s="72">
        <f>C41*D41</f>
        <v>0</v>
      </c>
      <c r="F41" s="34">
        <v>0</v>
      </c>
      <c r="G41" s="34">
        <v>0</v>
      </c>
      <c r="H41" s="34">
        <f t="shared" si="0"/>
        <v>0</v>
      </c>
      <c r="I41" s="42"/>
      <c r="J41" s="76" t="s">
        <v>37</v>
      </c>
    </row>
    <row r="42" spans="1:10" ht="21" customHeight="1" x14ac:dyDescent="0.25">
      <c r="A42" s="67"/>
      <c r="B42" s="61"/>
      <c r="C42" s="72"/>
      <c r="D42" s="75"/>
      <c r="E42" s="72"/>
      <c r="F42" s="34">
        <v>0</v>
      </c>
      <c r="G42" s="34">
        <v>0</v>
      </c>
      <c r="H42" s="34">
        <f t="shared" si="0"/>
        <v>0</v>
      </c>
      <c r="I42" s="42"/>
      <c r="J42" s="77"/>
    </row>
    <row r="43" spans="1:10" ht="21" customHeight="1" x14ac:dyDescent="0.25">
      <c r="A43" s="67"/>
      <c r="B43" s="61"/>
      <c r="C43" s="72"/>
      <c r="D43" s="75"/>
      <c r="E43" s="72"/>
      <c r="F43" s="34">
        <v>0</v>
      </c>
      <c r="G43" s="34">
        <v>0</v>
      </c>
      <c r="H43" s="34">
        <f t="shared" si="0"/>
        <v>0</v>
      </c>
      <c r="I43" s="42"/>
      <c r="J43" s="77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>SUM(D41)</f>
        <v>0</v>
      </c>
      <c r="E44" s="37">
        <f>SUM(E41)</f>
        <v>0</v>
      </c>
      <c r="F44" s="37">
        <f>SUM(F41:F43)</f>
        <v>0</v>
      </c>
      <c r="G44" s="37">
        <f>SUM(G41:G43)</f>
        <v>0</v>
      </c>
      <c r="H44" s="37">
        <f>SUM(H41:H43)</f>
        <v>0</v>
      </c>
      <c r="I44" s="43"/>
      <c r="J44" s="78"/>
    </row>
    <row r="45" spans="1:10" ht="21" customHeight="1" x14ac:dyDescent="0.25">
      <c r="A45" s="68">
        <v>10</v>
      </c>
      <c r="B45" s="61" t="s">
        <v>39</v>
      </c>
      <c r="C45" s="72">
        <v>70000</v>
      </c>
      <c r="D45" s="75">
        <v>1</v>
      </c>
      <c r="E45" s="72">
        <f>C45*D45</f>
        <v>70000</v>
      </c>
      <c r="F45" s="50">
        <v>2979</v>
      </c>
      <c r="G45" s="50">
        <v>0</v>
      </c>
      <c r="H45" s="50">
        <f t="shared" si="0"/>
        <v>2979</v>
      </c>
      <c r="I45" s="47" t="s">
        <v>88</v>
      </c>
      <c r="J45" s="79"/>
    </row>
    <row r="46" spans="1:10" ht="21" customHeight="1" x14ac:dyDescent="0.25">
      <c r="A46" s="70"/>
      <c r="B46" s="61"/>
      <c r="C46" s="72"/>
      <c r="D46" s="75"/>
      <c r="E46" s="72"/>
      <c r="F46" s="48">
        <v>137871</v>
      </c>
      <c r="G46" s="48">
        <v>0</v>
      </c>
      <c r="H46" s="48">
        <f t="shared" ref="H46:H61" si="1">F46+G46</f>
        <v>137871</v>
      </c>
      <c r="I46" s="49" t="s">
        <v>97</v>
      </c>
      <c r="J46" s="80"/>
    </row>
    <row r="47" spans="1:10" ht="21" customHeight="1" x14ac:dyDescent="0.25">
      <c r="A47" s="70"/>
      <c r="B47" s="61"/>
      <c r="C47" s="72"/>
      <c r="D47" s="75"/>
      <c r="E47" s="72"/>
      <c r="F47" s="34">
        <v>5520</v>
      </c>
      <c r="G47" s="34">
        <v>0</v>
      </c>
      <c r="H47" s="34">
        <f t="shared" si="1"/>
        <v>5520</v>
      </c>
      <c r="I47" s="47" t="s">
        <v>99</v>
      </c>
      <c r="J47" s="80"/>
    </row>
    <row r="48" spans="1:10" ht="21" customHeight="1" x14ac:dyDescent="0.25">
      <c r="A48" s="70"/>
      <c r="B48" s="61"/>
      <c r="C48" s="72"/>
      <c r="D48" s="75"/>
      <c r="E48" s="72"/>
      <c r="F48" s="52">
        <v>201</v>
      </c>
      <c r="G48" s="52">
        <v>0</v>
      </c>
      <c r="H48" s="52">
        <f t="shared" si="1"/>
        <v>201</v>
      </c>
      <c r="I48" s="53" t="s">
        <v>89</v>
      </c>
      <c r="J48" s="80"/>
    </row>
    <row r="49" spans="1:10" ht="21" customHeight="1" x14ac:dyDescent="0.25">
      <c r="A49" s="70"/>
      <c r="B49" s="61"/>
      <c r="C49" s="72"/>
      <c r="D49" s="75"/>
      <c r="E49" s="72"/>
      <c r="F49" s="34">
        <v>1896</v>
      </c>
      <c r="G49" s="34">
        <v>0</v>
      </c>
      <c r="H49" s="34">
        <f t="shared" si="1"/>
        <v>1896</v>
      </c>
      <c r="I49" s="47" t="s">
        <v>91</v>
      </c>
      <c r="J49" s="80"/>
    </row>
    <row r="50" spans="1:10" ht="21" customHeight="1" x14ac:dyDescent="0.25">
      <c r="A50" s="70"/>
      <c r="B50" s="61"/>
      <c r="C50" s="72"/>
      <c r="D50" s="75"/>
      <c r="E50" s="72"/>
      <c r="F50" s="34">
        <v>5700</v>
      </c>
      <c r="G50" s="34">
        <v>0</v>
      </c>
      <c r="H50" s="34">
        <f t="shared" si="1"/>
        <v>5700</v>
      </c>
      <c r="I50" s="51" t="s">
        <v>100</v>
      </c>
      <c r="J50" s="80"/>
    </row>
    <row r="51" spans="1:10" ht="21" customHeight="1" x14ac:dyDescent="0.25">
      <c r="A51" s="70"/>
      <c r="B51" s="61"/>
      <c r="C51" s="72"/>
      <c r="D51" s="75"/>
      <c r="E51" s="72"/>
      <c r="F51" s="34">
        <v>33</v>
      </c>
      <c r="G51" s="34"/>
      <c r="H51" s="34"/>
      <c r="I51" s="51" t="s">
        <v>90</v>
      </c>
      <c r="J51" s="80"/>
    </row>
    <row r="52" spans="1:10" ht="21" customHeight="1" x14ac:dyDescent="0.25">
      <c r="A52" s="70"/>
      <c r="B52" s="61"/>
      <c r="C52" s="72"/>
      <c r="D52" s="75"/>
      <c r="E52" s="72"/>
      <c r="F52" s="34"/>
      <c r="G52" s="34"/>
      <c r="H52" s="34"/>
      <c r="I52" s="49" t="s">
        <v>92</v>
      </c>
      <c r="J52" s="80"/>
    </row>
    <row r="53" spans="1:10" ht="21" customHeight="1" x14ac:dyDescent="0.25">
      <c r="A53" s="70"/>
      <c r="B53" s="61"/>
      <c r="C53" s="72"/>
      <c r="D53" s="75"/>
      <c r="E53" s="72"/>
      <c r="F53" s="34"/>
      <c r="G53" s="34"/>
      <c r="H53" s="34"/>
      <c r="I53" s="49" t="s">
        <v>93</v>
      </c>
      <c r="J53" s="80"/>
    </row>
    <row r="54" spans="1:10" ht="21" customHeight="1" x14ac:dyDescent="0.25">
      <c r="A54" s="70"/>
      <c r="B54" s="61"/>
      <c r="C54" s="72"/>
      <c r="D54" s="75"/>
      <c r="E54" s="72"/>
      <c r="F54" s="34">
        <v>220</v>
      </c>
      <c r="G54" s="34"/>
      <c r="H54" s="34">
        <f t="shared" si="1"/>
        <v>220</v>
      </c>
      <c r="I54" s="47" t="s">
        <v>84</v>
      </c>
      <c r="J54" s="80"/>
    </row>
    <row r="55" spans="1:10" ht="21" customHeight="1" x14ac:dyDescent="0.25">
      <c r="A55" s="70"/>
      <c r="B55" s="61"/>
      <c r="C55" s="72"/>
      <c r="D55" s="75"/>
      <c r="E55" s="72"/>
      <c r="F55" s="34"/>
      <c r="G55" s="34">
        <v>100</v>
      </c>
      <c r="H55" s="34">
        <f t="shared" si="1"/>
        <v>100</v>
      </c>
      <c r="I55" s="49" t="s">
        <v>85</v>
      </c>
      <c r="J55" s="80"/>
    </row>
    <row r="56" spans="1:10" ht="21" customHeight="1" x14ac:dyDescent="0.25">
      <c r="A56" s="70"/>
      <c r="B56" s="61"/>
      <c r="C56" s="72"/>
      <c r="D56" s="75"/>
      <c r="E56" s="72"/>
      <c r="F56" s="34"/>
      <c r="G56" s="34">
        <v>13.17</v>
      </c>
      <c r="H56" s="34">
        <f t="shared" si="1"/>
        <v>13.17</v>
      </c>
      <c r="I56" s="49" t="s">
        <v>86</v>
      </c>
      <c r="J56" s="80"/>
    </row>
    <row r="57" spans="1:10" ht="21" customHeight="1" x14ac:dyDescent="0.25">
      <c r="A57" s="70"/>
      <c r="B57" s="61"/>
      <c r="C57" s="72"/>
      <c r="D57" s="75"/>
      <c r="E57" s="72"/>
      <c r="F57" s="34"/>
      <c r="G57" s="34"/>
      <c r="H57" s="34">
        <f t="shared" si="1"/>
        <v>0</v>
      </c>
      <c r="I57" s="49" t="s">
        <v>87</v>
      </c>
      <c r="J57" s="80"/>
    </row>
    <row r="58" spans="1:10" ht="21" customHeight="1" x14ac:dyDescent="0.25">
      <c r="A58" s="70"/>
      <c r="B58" s="61"/>
      <c r="C58" s="72"/>
      <c r="D58" s="75"/>
      <c r="E58" s="72"/>
      <c r="F58" s="34">
        <v>16540</v>
      </c>
      <c r="G58" s="34"/>
      <c r="H58" s="34">
        <f t="shared" si="1"/>
        <v>16540</v>
      </c>
      <c r="I58" s="51" t="s">
        <v>96</v>
      </c>
      <c r="J58" s="80"/>
    </row>
    <row r="59" spans="1:10" ht="21" customHeight="1" x14ac:dyDescent="0.25">
      <c r="A59" s="70"/>
      <c r="B59" s="61"/>
      <c r="C59" s="72"/>
      <c r="D59" s="75"/>
      <c r="E59" s="72"/>
      <c r="F59" s="34">
        <v>180.5</v>
      </c>
      <c r="G59" s="34"/>
      <c r="H59" s="34">
        <f t="shared" si="1"/>
        <v>180.5</v>
      </c>
      <c r="I59" s="51" t="s">
        <v>94</v>
      </c>
      <c r="J59" s="80"/>
    </row>
    <row r="60" spans="1:10" ht="21" customHeight="1" x14ac:dyDescent="0.25">
      <c r="A60" s="70"/>
      <c r="B60" s="61"/>
      <c r="C60" s="72"/>
      <c r="D60" s="75"/>
      <c r="E60" s="72"/>
      <c r="F60" s="34">
        <v>5555</v>
      </c>
      <c r="G60" s="34"/>
      <c r="H60" s="34">
        <f t="shared" si="1"/>
        <v>5555</v>
      </c>
      <c r="I60" s="47" t="s">
        <v>95</v>
      </c>
      <c r="J60" s="80"/>
    </row>
    <row r="61" spans="1:10" ht="21" customHeight="1" x14ac:dyDescent="0.25">
      <c r="A61" s="69"/>
      <c r="B61" s="61"/>
      <c r="C61" s="72"/>
      <c r="D61" s="75"/>
      <c r="E61" s="72"/>
      <c r="F61" s="34">
        <v>0</v>
      </c>
      <c r="G61" s="34">
        <v>0</v>
      </c>
      <c r="H61" s="34">
        <f t="shared" si="1"/>
        <v>0</v>
      </c>
      <c r="I61" s="49" t="s">
        <v>98</v>
      </c>
      <c r="J61" s="80"/>
    </row>
    <row r="62" spans="1:10" s="27" customFormat="1" ht="21" customHeight="1" x14ac:dyDescent="0.25">
      <c r="A62" s="35"/>
      <c r="B62" s="36" t="s">
        <v>40</v>
      </c>
      <c r="C62" s="37">
        <f>SUM(C45)</f>
        <v>70000</v>
      </c>
      <c r="D62" s="37">
        <f>SUM(D45)</f>
        <v>1</v>
      </c>
      <c r="E62" s="37">
        <f>SUM(E45)</f>
        <v>70000</v>
      </c>
      <c r="F62" s="37">
        <f>SUM(F45:F61)</f>
        <v>176695.5</v>
      </c>
      <c r="G62" s="37">
        <f>SUM(G45:G61)</f>
        <v>113.17</v>
      </c>
      <c r="H62" s="37">
        <f>SUM(H45:H61)</f>
        <v>176775.67</v>
      </c>
      <c r="I62" s="43"/>
      <c r="J62" s="81"/>
    </row>
    <row r="63" spans="1:10" ht="21" customHeight="1" x14ac:dyDescent="0.25">
      <c r="A63" s="35"/>
      <c r="B63" s="36" t="s">
        <v>41</v>
      </c>
      <c r="C63" s="37">
        <f t="shared" ref="C63:H63" si="2">SUM(C62,C44,C40,C37,C32,C27,C24,C21,C16,C13)</f>
        <v>70000</v>
      </c>
      <c r="D63" s="37">
        <f t="shared" si="2"/>
        <v>1</v>
      </c>
      <c r="E63" s="37">
        <f t="shared" si="2"/>
        <v>70000</v>
      </c>
      <c r="F63" s="37">
        <f t="shared" si="2"/>
        <v>176695.5</v>
      </c>
      <c r="G63" s="37">
        <f t="shared" si="2"/>
        <v>113.17</v>
      </c>
      <c r="H63" s="37">
        <f t="shared" si="2"/>
        <v>176775.67</v>
      </c>
      <c r="I63" s="43"/>
      <c r="J63" s="44"/>
    </row>
    <row r="67" spans="1:9" ht="21" customHeight="1" x14ac:dyDescent="0.25">
      <c r="A67" s="58" t="s">
        <v>42</v>
      </c>
      <c r="B67" s="59"/>
      <c r="C67" s="60" t="s">
        <v>43</v>
      </c>
      <c r="D67" s="60"/>
      <c r="E67" s="60" t="s">
        <v>44</v>
      </c>
      <c r="F67" s="60"/>
      <c r="G67" s="60" t="s">
        <v>45</v>
      </c>
      <c r="H67" s="60"/>
      <c r="I67" s="45" t="s">
        <v>46</v>
      </c>
    </row>
    <row r="68" spans="1:9" ht="21" customHeight="1" x14ac:dyDescent="0.25">
      <c r="A68" s="64">
        <f>E63</f>
        <v>70000</v>
      </c>
      <c r="B68" s="65"/>
      <c r="C68" s="65">
        <f>H63</f>
        <v>176775.67</v>
      </c>
      <c r="D68" s="65"/>
      <c r="E68" s="65">
        <f>F63</f>
        <v>176695.5</v>
      </c>
      <c r="F68" s="65"/>
      <c r="G68" s="65">
        <f>G63</f>
        <v>113.17</v>
      </c>
      <c r="H68" s="65"/>
      <c r="I68" s="46">
        <f>A68-C68</f>
        <v>-106775.67000000001</v>
      </c>
    </row>
    <row r="70" spans="1:9" ht="21" customHeight="1" x14ac:dyDescent="0.25">
      <c r="A70" s="38" t="s">
        <v>47</v>
      </c>
      <c r="B70" s="39"/>
      <c r="C70" s="40" t="s">
        <v>48</v>
      </c>
      <c r="D70" s="38"/>
      <c r="E70" s="38" t="s">
        <v>49</v>
      </c>
      <c r="F70" s="38"/>
      <c r="G70" s="38" t="s">
        <v>50</v>
      </c>
      <c r="H70" s="38"/>
      <c r="I70" s="39"/>
    </row>
  </sheetData>
  <mergeCells count="76">
    <mergeCell ref="J41:J44"/>
    <mergeCell ref="J45:J6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6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61"/>
    <mergeCell ref="D8:D12"/>
    <mergeCell ref="D14:D15"/>
    <mergeCell ref="D17:D20"/>
    <mergeCell ref="D22:D23"/>
    <mergeCell ref="D25:D26"/>
    <mergeCell ref="B45:B6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61"/>
    <mergeCell ref="A68:B68"/>
    <mergeCell ref="C68:D68"/>
    <mergeCell ref="E68:F68"/>
    <mergeCell ref="G68:H6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61"/>
    <mergeCell ref="B6:B7"/>
    <mergeCell ref="C2:H2"/>
    <mergeCell ref="C6:E6"/>
    <mergeCell ref="F6:I6"/>
    <mergeCell ref="A67:B67"/>
    <mergeCell ref="C67:D67"/>
    <mergeCell ref="E67:F67"/>
    <mergeCell ref="G67:H6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66C3D-CCE3-4120-83D3-D09DA3EB39DC}">
  <dimension ref="A2:L71"/>
  <sheetViews>
    <sheetView tabSelected="1" topLeftCell="A40" workbookViewId="0">
      <selection activeCell="J45" sqref="J45:J63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88671875" style="29" customWidth="1"/>
    <col min="5" max="5" width="13.44140625" customWidth="1"/>
    <col min="6" max="6" width="13.5546875" customWidth="1"/>
    <col min="7" max="7" width="13.21875" customWidth="1"/>
    <col min="8" max="8" width="13.5546875" customWidth="1"/>
    <col min="9" max="9" width="45.21875" customWidth="1"/>
    <col min="10" max="10" width="39.44140625" customWidth="1"/>
  </cols>
  <sheetData>
    <row r="2" spans="1:12" ht="21" customHeight="1" x14ac:dyDescent="0.25">
      <c r="C2" s="55" t="s">
        <v>0</v>
      </c>
      <c r="D2" s="55"/>
      <c r="E2" s="55"/>
      <c r="F2" s="55"/>
      <c r="G2" s="55"/>
      <c r="H2" s="55"/>
      <c r="I2" s="41"/>
      <c r="J2" s="41"/>
      <c r="K2" s="41"/>
      <c r="L2" s="41"/>
    </row>
    <row r="4" spans="1:12" ht="21" customHeight="1" x14ac:dyDescent="0.25">
      <c r="H4" s="82" t="s">
        <v>83</v>
      </c>
      <c r="I4" s="83"/>
      <c r="J4" s="88" t="s">
        <v>82</v>
      </c>
    </row>
    <row r="5" spans="1:12" ht="21" customHeight="1" x14ac:dyDescent="0.25">
      <c r="H5" s="84"/>
      <c r="I5" s="84"/>
      <c r="J5" s="84"/>
    </row>
    <row r="6" spans="1:12" ht="21" customHeight="1" x14ac:dyDescent="0.25">
      <c r="A6" s="66" t="s">
        <v>1</v>
      </c>
      <c r="B6" s="71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71" t="s">
        <v>5</v>
      </c>
    </row>
    <row r="7" spans="1:12" ht="21" customHeight="1" x14ac:dyDescent="0.25">
      <c r="A7" s="66"/>
      <c r="B7" s="71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1"/>
    </row>
    <row r="8" spans="1:12" ht="21" customHeight="1" x14ac:dyDescent="0.25">
      <c r="A8" s="67">
        <v>1</v>
      </c>
      <c r="B8" s="61" t="s">
        <v>13</v>
      </c>
      <c r="C8" s="72">
        <v>0</v>
      </c>
      <c r="D8" s="75"/>
      <c r="E8" s="72">
        <f>C8*D8</f>
        <v>0</v>
      </c>
      <c r="F8" s="34">
        <v>0</v>
      </c>
      <c r="G8" s="34">
        <v>0</v>
      </c>
      <c r="H8" s="34">
        <f t="shared" ref="H8:H43" si="0">F8+G8</f>
        <v>0</v>
      </c>
      <c r="I8" s="42"/>
      <c r="J8" s="89" t="s">
        <v>14</v>
      </c>
    </row>
    <row r="9" spans="1:12" ht="21" customHeight="1" x14ac:dyDescent="0.25">
      <c r="A9" s="67"/>
      <c r="B9" s="61"/>
      <c r="C9" s="72"/>
      <c r="D9" s="75"/>
      <c r="E9" s="72"/>
      <c r="F9" s="34">
        <v>0</v>
      </c>
      <c r="G9" s="34">
        <v>0</v>
      </c>
      <c r="H9" s="34">
        <f t="shared" si="0"/>
        <v>0</v>
      </c>
      <c r="I9" s="42"/>
      <c r="J9" s="77"/>
    </row>
    <row r="10" spans="1:12" ht="21" customHeight="1" x14ac:dyDescent="0.25">
      <c r="A10" s="67"/>
      <c r="B10" s="61"/>
      <c r="C10" s="72"/>
      <c r="D10" s="75"/>
      <c r="E10" s="72"/>
      <c r="F10" s="34">
        <v>0</v>
      </c>
      <c r="G10" s="34">
        <v>0</v>
      </c>
      <c r="H10" s="34">
        <f t="shared" si="0"/>
        <v>0</v>
      </c>
      <c r="I10" s="42"/>
      <c r="J10" s="77"/>
    </row>
    <row r="11" spans="1:12" ht="21" customHeight="1" x14ac:dyDescent="0.25">
      <c r="A11" s="67"/>
      <c r="B11" s="61"/>
      <c r="C11" s="72"/>
      <c r="D11" s="75"/>
      <c r="E11" s="72"/>
      <c r="F11" s="34">
        <v>0</v>
      </c>
      <c r="G11" s="34">
        <v>0</v>
      </c>
      <c r="H11" s="34">
        <f t="shared" si="0"/>
        <v>0</v>
      </c>
      <c r="I11" s="42"/>
      <c r="J11" s="77"/>
    </row>
    <row r="12" spans="1:12" ht="21" customHeight="1" x14ac:dyDescent="0.25">
      <c r="A12" s="67"/>
      <c r="B12" s="61"/>
      <c r="C12" s="72"/>
      <c r="D12" s="75"/>
      <c r="E12" s="72"/>
      <c r="F12" s="34">
        <v>0</v>
      </c>
      <c r="G12" s="34">
        <v>0</v>
      </c>
      <c r="H12" s="34">
        <f t="shared" si="0"/>
        <v>0</v>
      </c>
      <c r="I12" s="42"/>
      <c r="J12" s="77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43"/>
      <c r="J13" s="78"/>
    </row>
    <row r="14" spans="1:12" ht="21" customHeight="1" x14ac:dyDescent="0.25">
      <c r="A14" s="68">
        <v>2</v>
      </c>
      <c r="B14" s="62" t="s">
        <v>16</v>
      </c>
      <c r="C14" s="73">
        <v>0</v>
      </c>
      <c r="D14" s="68"/>
      <c r="E14" s="73">
        <f>C14*D14</f>
        <v>0</v>
      </c>
      <c r="F14" s="34">
        <v>0</v>
      </c>
      <c r="G14" s="34">
        <v>0</v>
      </c>
      <c r="H14" s="34">
        <f t="shared" si="0"/>
        <v>0</v>
      </c>
      <c r="I14" s="42"/>
      <c r="J14" s="76" t="s">
        <v>17</v>
      </c>
    </row>
    <row r="15" spans="1:12" ht="21" customHeight="1" x14ac:dyDescent="0.25">
      <c r="A15" s="69"/>
      <c r="B15" s="63"/>
      <c r="C15" s="74"/>
      <c r="D15" s="69"/>
      <c r="E15" s="74"/>
      <c r="F15" s="34">
        <v>0</v>
      </c>
      <c r="G15" s="34">
        <v>0</v>
      </c>
      <c r="H15" s="34">
        <f>F15+G15</f>
        <v>0</v>
      </c>
      <c r="I15" s="42"/>
      <c r="J15" s="77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8"/>
    </row>
    <row r="17" spans="1:10" ht="21" customHeight="1" x14ac:dyDescent="0.25">
      <c r="A17" s="67">
        <v>3</v>
      </c>
      <c r="B17" s="61" t="s">
        <v>19</v>
      </c>
      <c r="C17" s="72">
        <v>0</v>
      </c>
      <c r="D17" s="75"/>
      <c r="E17" s="72">
        <f>C17*D17</f>
        <v>0</v>
      </c>
      <c r="F17" s="34">
        <v>0</v>
      </c>
      <c r="G17" s="34">
        <v>0</v>
      </c>
      <c r="H17" s="34">
        <f t="shared" si="0"/>
        <v>0</v>
      </c>
      <c r="I17" s="42"/>
      <c r="J17" s="85" t="s">
        <v>20</v>
      </c>
    </row>
    <row r="18" spans="1:10" ht="21" customHeight="1" x14ac:dyDescent="0.25">
      <c r="A18" s="67"/>
      <c r="B18" s="61"/>
      <c r="C18" s="72"/>
      <c r="D18" s="75"/>
      <c r="E18" s="72"/>
      <c r="F18" s="34">
        <v>0</v>
      </c>
      <c r="G18" s="34">
        <v>0</v>
      </c>
      <c r="H18" s="34">
        <f t="shared" si="0"/>
        <v>0</v>
      </c>
      <c r="I18" s="42"/>
      <c r="J18" s="86"/>
    </row>
    <row r="19" spans="1:10" ht="21" customHeight="1" x14ac:dyDescent="0.25">
      <c r="A19" s="67"/>
      <c r="B19" s="61"/>
      <c r="C19" s="72"/>
      <c r="D19" s="75"/>
      <c r="E19" s="72"/>
      <c r="F19" s="34">
        <v>0</v>
      </c>
      <c r="G19" s="34">
        <v>0</v>
      </c>
      <c r="H19" s="34">
        <f t="shared" si="0"/>
        <v>0</v>
      </c>
      <c r="I19" s="42"/>
      <c r="J19" s="86"/>
    </row>
    <row r="20" spans="1:10" ht="21" customHeight="1" x14ac:dyDescent="0.25">
      <c r="A20" s="67"/>
      <c r="B20" s="61"/>
      <c r="C20" s="72"/>
      <c r="D20" s="75"/>
      <c r="E20" s="72"/>
      <c r="F20" s="34">
        <v>0</v>
      </c>
      <c r="G20" s="34">
        <v>0</v>
      </c>
      <c r="H20" s="34">
        <f t="shared" si="0"/>
        <v>0</v>
      </c>
      <c r="I20" s="42"/>
      <c r="J20" s="86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>SUM(D17)</f>
        <v>0</v>
      </c>
      <c r="E21" s="37">
        <f>SUM(E17)</f>
        <v>0</v>
      </c>
      <c r="F21" s="37">
        <f>SUM(F17:F20)</f>
        <v>0</v>
      </c>
      <c r="G21" s="37">
        <f>SUM(G17:G20)</f>
        <v>0</v>
      </c>
      <c r="H21" s="37">
        <f>SUM(H17:H20)</f>
        <v>0</v>
      </c>
      <c r="I21" s="43"/>
      <c r="J21" s="87"/>
    </row>
    <row r="22" spans="1:10" ht="21" customHeight="1" x14ac:dyDescent="0.25">
      <c r="A22" s="67">
        <v>4</v>
      </c>
      <c r="B22" s="61" t="s">
        <v>22</v>
      </c>
      <c r="C22" s="72">
        <v>0</v>
      </c>
      <c r="D22" s="75"/>
      <c r="E22" s="72">
        <f>C22*D22</f>
        <v>0</v>
      </c>
      <c r="F22" s="34">
        <v>0</v>
      </c>
      <c r="G22" s="34">
        <v>0</v>
      </c>
      <c r="H22" s="34">
        <f t="shared" si="0"/>
        <v>0</v>
      </c>
      <c r="I22" s="42"/>
      <c r="J22" s="85" t="s">
        <v>23</v>
      </c>
    </row>
    <row r="23" spans="1:10" ht="21" customHeight="1" x14ac:dyDescent="0.25">
      <c r="A23" s="67"/>
      <c r="B23" s="61"/>
      <c r="C23" s="72"/>
      <c r="D23" s="75"/>
      <c r="E23" s="72"/>
      <c r="F23" s="34">
        <v>0</v>
      </c>
      <c r="G23" s="34">
        <v>0</v>
      </c>
      <c r="H23" s="34">
        <f t="shared" si="0"/>
        <v>0</v>
      </c>
      <c r="I23" s="42"/>
      <c r="J23" s="86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>SUM(D22)</f>
        <v>0</v>
      </c>
      <c r="E24" s="37">
        <f>SUM(E22)</f>
        <v>0</v>
      </c>
      <c r="F24" s="37">
        <f>SUM(F22:F23)</f>
        <v>0</v>
      </c>
      <c r="G24" s="37">
        <f>SUM(G22:G23)</f>
        <v>0</v>
      </c>
      <c r="H24" s="37">
        <f>SUM(H22:H23)</f>
        <v>0</v>
      </c>
      <c r="I24" s="43"/>
      <c r="J24" s="87"/>
    </row>
    <row r="25" spans="1:10" ht="21" customHeight="1" x14ac:dyDescent="0.25">
      <c r="A25" s="68">
        <v>5</v>
      </c>
      <c r="B25" s="62" t="s">
        <v>25</v>
      </c>
      <c r="C25" s="73">
        <v>0</v>
      </c>
      <c r="D25" s="68"/>
      <c r="E25" s="73">
        <f>C25*D25</f>
        <v>0</v>
      </c>
      <c r="F25" s="34">
        <v>0</v>
      </c>
      <c r="G25" s="34">
        <v>0</v>
      </c>
      <c r="H25" s="34">
        <f t="shared" si="0"/>
        <v>0</v>
      </c>
      <c r="I25" s="42"/>
      <c r="J25" s="76" t="s">
        <v>26</v>
      </c>
    </row>
    <row r="26" spans="1:10" ht="21" customHeight="1" x14ac:dyDescent="0.25">
      <c r="A26" s="69"/>
      <c r="B26" s="63"/>
      <c r="C26" s="74"/>
      <c r="D26" s="69"/>
      <c r="E26" s="74"/>
      <c r="F26" s="34">
        <v>0</v>
      </c>
      <c r="G26" s="34">
        <v>0</v>
      </c>
      <c r="H26" s="34">
        <f>F26+G26</f>
        <v>0</v>
      </c>
      <c r="I26" s="42"/>
      <c r="J26" s="77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>SUM(D25)</f>
        <v>0</v>
      </c>
      <c r="E27" s="37">
        <f>SUM(E25)</f>
        <v>0</v>
      </c>
      <c r="F27" s="37">
        <f>SUM(F25:F26)</f>
        <v>0</v>
      </c>
      <c r="G27" s="37">
        <f>SUM(G25:G26)</f>
        <v>0</v>
      </c>
      <c r="H27" s="37">
        <f>SUM(H25:H26)</f>
        <v>0</v>
      </c>
      <c r="I27" s="43"/>
      <c r="J27" s="78"/>
    </row>
    <row r="28" spans="1:10" ht="21" customHeight="1" x14ac:dyDescent="0.25">
      <c r="A28" s="67">
        <v>6</v>
      </c>
      <c r="B28" s="61" t="s">
        <v>28</v>
      </c>
      <c r="C28" s="72">
        <v>0</v>
      </c>
      <c r="D28" s="75"/>
      <c r="E28" s="72">
        <f>C28*D28</f>
        <v>0</v>
      </c>
      <c r="F28" s="34">
        <v>0</v>
      </c>
      <c r="G28" s="34">
        <v>0</v>
      </c>
      <c r="H28" s="34">
        <f t="shared" si="0"/>
        <v>0</v>
      </c>
      <c r="I28" s="42"/>
      <c r="J28" s="76" t="s">
        <v>29</v>
      </c>
    </row>
    <row r="29" spans="1:10" ht="21" customHeight="1" x14ac:dyDescent="0.25">
      <c r="A29" s="67"/>
      <c r="B29" s="61"/>
      <c r="C29" s="72"/>
      <c r="D29" s="75"/>
      <c r="E29" s="72"/>
      <c r="F29" s="34">
        <v>0</v>
      </c>
      <c r="G29" s="34">
        <v>0</v>
      </c>
      <c r="H29" s="34">
        <f t="shared" si="0"/>
        <v>0</v>
      </c>
      <c r="I29" s="42"/>
      <c r="J29" s="86"/>
    </row>
    <row r="30" spans="1:10" ht="21" customHeight="1" x14ac:dyDescent="0.25">
      <c r="A30" s="67"/>
      <c r="B30" s="61"/>
      <c r="C30" s="72"/>
      <c r="D30" s="75"/>
      <c r="E30" s="72"/>
      <c r="F30" s="34">
        <v>0</v>
      </c>
      <c r="G30" s="34">
        <v>0</v>
      </c>
      <c r="H30" s="34">
        <f t="shared" si="0"/>
        <v>0</v>
      </c>
      <c r="I30" s="42"/>
      <c r="J30" s="86"/>
    </row>
    <row r="31" spans="1:10" ht="21" customHeight="1" x14ac:dyDescent="0.25">
      <c r="A31" s="67"/>
      <c r="B31" s="61"/>
      <c r="C31" s="72"/>
      <c r="D31" s="75"/>
      <c r="E31" s="72"/>
      <c r="F31" s="34">
        <v>0</v>
      </c>
      <c r="G31" s="34">
        <v>0</v>
      </c>
      <c r="H31" s="34">
        <f t="shared" si="0"/>
        <v>0</v>
      </c>
      <c r="I31" s="42"/>
      <c r="J31" s="86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>SUM(D28)</f>
        <v>0</v>
      </c>
      <c r="E32" s="37">
        <f>SUM(E28)</f>
        <v>0</v>
      </c>
      <c r="F32" s="37">
        <f>SUM(F28:F31)</f>
        <v>0</v>
      </c>
      <c r="G32" s="37">
        <f>SUM(G28:G31)</f>
        <v>0</v>
      </c>
      <c r="H32" s="37">
        <f>SUM(H28:H31)</f>
        <v>0</v>
      </c>
      <c r="I32" s="43"/>
      <c r="J32" s="87"/>
    </row>
    <row r="33" spans="1:10" ht="21" customHeight="1" x14ac:dyDescent="0.25">
      <c r="A33" s="67">
        <v>7</v>
      </c>
      <c r="B33" s="61" t="s">
        <v>31</v>
      </c>
      <c r="C33" s="72">
        <v>0</v>
      </c>
      <c r="D33" s="75"/>
      <c r="E33" s="72">
        <f>C33*D33</f>
        <v>0</v>
      </c>
      <c r="F33" s="34">
        <v>0</v>
      </c>
      <c r="G33" s="34">
        <v>0</v>
      </c>
      <c r="H33" s="34">
        <f t="shared" si="0"/>
        <v>0</v>
      </c>
      <c r="I33" s="42"/>
      <c r="J33" s="79"/>
    </row>
    <row r="34" spans="1:10" ht="21" customHeight="1" x14ac:dyDescent="0.25">
      <c r="A34" s="67"/>
      <c r="B34" s="61"/>
      <c r="C34" s="72"/>
      <c r="D34" s="75"/>
      <c r="E34" s="72"/>
      <c r="F34" s="34">
        <v>0</v>
      </c>
      <c r="G34" s="34">
        <v>0</v>
      </c>
      <c r="H34" s="34">
        <f t="shared" si="0"/>
        <v>0</v>
      </c>
      <c r="I34" s="42"/>
      <c r="J34" s="80"/>
    </row>
    <row r="35" spans="1:10" ht="21" customHeight="1" x14ac:dyDescent="0.25">
      <c r="A35" s="67"/>
      <c r="B35" s="61"/>
      <c r="C35" s="72"/>
      <c r="D35" s="75"/>
      <c r="E35" s="72"/>
      <c r="F35" s="34">
        <v>0</v>
      </c>
      <c r="G35" s="34">
        <v>0</v>
      </c>
      <c r="H35" s="34">
        <f t="shared" si="0"/>
        <v>0</v>
      </c>
      <c r="I35" s="42"/>
      <c r="J35" s="80"/>
    </row>
    <row r="36" spans="1:10" ht="21" customHeight="1" x14ac:dyDescent="0.25">
      <c r="A36" s="67"/>
      <c r="B36" s="61"/>
      <c r="C36" s="72"/>
      <c r="D36" s="75"/>
      <c r="E36" s="72"/>
      <c r="F36" s="34">
        <v>0</v>
      </c>
      <c r="G36" s="34">
        <v>0</v>
      </c>
      <c r="H36" s="34">
        <f t="shared" si="0"/>
        <v>0</v>
      </c>
      <c r="I36" s="42"/>
      <c r="J36" s="80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>SUM(D33)</f>
        <v>0</v>
      </c>
      <c r="E37" s="37">
        <f>SUM(E33)</f>
        <v>0</v>
      </c>
      <c r="F37" s="37">
        <f>SUM(F33:F36)</f>
        <v>0</v>
      </c>
      <c r="G37" s="37">
        <f>SUM(G33:G36)</f>
        <v>0</v>
      </c>
      <c r="H37" s="37">
        <f>SUM(H33:H36)</f>
        <v>0</v>
      </c>
      <c r="I37" s="43"/>
      <c r="J37" s="81"/>
    </row>
    <row r="38" spans="1:10" ht="21" customHeight="1" x14ac:dyDescent="0.25">
      <c r="A38" s="67">
        <v>8</v>
      </c>
      <c r="B38" s="61" t="s">
        <v>33</v>
      </c>
      <c r="C38" s="72">
        <v>0</v>
      </c>
      <c r="D38" s="75"/>
      <c r="E38" s="72">
        <f>C38*D38</f>
        <v>0</v>
      </c>
      <c r="F38" s="34">
        <v>0</v>
      </c>
      <c r="G38" s="34">
        <v>0</v>
      </c>
      <c r="H38" s="34">
        <f t="shared" si="0"/>
        <v>0</v>
      </c>
      <c r="I38" s="42"/>
      <c r="J38" s="85" t="s">
        <v>34</v>
      </c>
    </row>
    <row r="39" spans="1:10" ht="21" customHeight="1" x14ac:dyDescent="0.25">
      <c r="A39" s="67"/>
      <c r="B39" s="61"/>
      <c r="C39" s="72"/>
      <c r="D39" s="75"/>
      <c r="E39" s="72"/>
      <c r="F39" s="34">
        <v>0</v>
      </c>
      <c r="G39" s="34">
        <v>0</v>
      </c>
      <c r="H39" s="34">
        <f t="shared" si="0"/>
        <v>0</v>
      </c>
      <c r="I39" s="42"/>
      <c r="J39" s="86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>SUM(D38)</f>
        <v>0</v>
      </c>
      <c r="E40" s="37">
        <f>SUM(E38)</f>
        <v>0</v>
      </c>
      <c r="F40" s="37">
        <f>SUM(F38:F39)</f>
        <v>0</v>
      </c>
      <c r="G40" s="37">
        <f>SUM(G38:G39)</f>
        <v>0</v>
      </c>
      <c r="H40" s="37">
        <f>SUM(H38:H39)</f>
        <v>0</v>
      </c>
      <c r="I40" s="43"/>
      <c r="J40" s="87"/>
    </row>
    <row r="41" spans="1:10" ht="21" customHeight="1" x14ac:dyDescent="0.25">
      <c r="A41" s="67">
        <v>9</v>
      </c>
      <c r="B41" s="61" t="s">
        <v>36</v>
      </c>
      <c r="C41" s="72">
        <v>0</v>
      </c>
      <c r="D41" s="75"/>
      <c r="E41" s="72">
        <f>C41*D41</f>
        <v>0</v>
      </c>
      <c r="F41" s="34">
        <v>0</v>
      </c>
      <c r="G41" s="34">
        <v>0</v>
      </c>
      <c r="H41" s="34">
        <f t="shared" si="0"/>
        <v>0</v>
      </c>
      <c r="I41" s="42"/>
      <c r="J41" s="76" t="s">
        <v>37</v>
      </c>
    </row>
    <row r="42" spans="1:10" ht="21" customHeight="1" x14ac:dyDescent="0.25">
      <c r="A42" s="67"/>
      <c r="B42" s="61"/>
      <c r="C42" s="72"/>
      <c r="D42" s="75"/>
      <c r="E42" s="72"/>
      <c r="F42" s="34">
        <v>0</v>
      </c>
      <c r="G42" s="34">
        <v>0</v>
      </c>
      <c r="H42" s="34">
        <f t="shared" si="0"/>
        <v>0</v>
      </c>
      <c r="I42" s="42"/>
      <c r="J42" s="77"/>
    </row>
    <row r="43" spans="1:10" ht="21" customHeight="1" x14ac:dyDescent="0.25">
      <c r="A43" s="67"/>
      <c r="B43" s="61"/>
      <c r="C43" s="72"/>
      <c r="D43" s="75"/>
      <c r="E43" s="72"/>
      <c r="F43" s="34">
        <v>0</v>
      </c>
      <c r="G43" s="34">
        <v>0</v>
      </c>
      <c r="H43" s="34">
        <f t="shared" si="0"/>
        <v>0</v>
      </c>
      <c r="I43" s="42"/>
      <c r="J43" s="77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>SUM(D41)</f>
        <v>0</v>
      </c>
      <c r="E44" s="37">
        <f>SUM(E41)</f>
        <v>0</v>
      </c>
      <c r="F44" s="37">
        <f>SUM(F41:F43)</f>
        <v>0</v>
      </c>
      <c r="G44" s="37">
        <f>SUM(G41:G43)</f>
        <v>0</v>
      </c>
      <c r="H44" s="37">
        <f>SUM(H41:H43)</f>
        <v>0</v>
      </c>
      <c r="I44" s="43"/>
      <c r="J44" s="78"/>
    </row>
    <row r="45" spans="1:10" ht="21" customHeight="1" x14ac:dyDescent="0.25">
      <c r="A45" s="68">
        <v>10</v>
      </c>
      <c r="B45" s="61" t="s">
        <v>39</v>
      </c>
      <c r="C45" s="72">
        <v>70000</v>
      </c>
      <c r="D45" s="75">
        <v>1</v>
      </c>
      <c r="E45" s="72">
        <f>C45*D45</f>
        <v>70000</v>
      </c>
      <c r="F45" s="50">
        <v>201</v>
      </c>
      <c r="G45" s="50">
        <v>0</v>
      </c>
      <c r="H45" s="50">
        <f t="shared" ref="H45:H62" si="1">F45+G45</f>
        <v>201</v>
      </c>
      <c r="I45" s="49" t="s">
        <v>101</v>
      </c>
      <c r="J45" s="79"/>
    </row>
    <row r="46" spans="1:10" ht="21" customHeight="1" x14ac:dyDescent="0.25">
      <c r="A46" s="70"/>
      <c r="B46" s="61"/>
      <c r="C46" s="72"/>
      <c r="D46" s="75"/>
      <c r="E46" s="72"/>
      <c r="F46" s="50">
        <v>5520</v>
      </c>
      <c r="G46" s="48"/>
      <c r="H46" s="50">
        <f t="shared" si="1"/>
        <v>5520</v>
      </c>
      <c r="I46" s="47" t="s">
        <v>102</v>
      </c>
      <c r="J46" s="80"/>
    </row>
    <row r="47" spans="1:10" ht="21" customHeight="1" x14ac:dyDescent="0.25">
      <c r="A47" s="70"/>
      <c r="B47" s="61"/>
      <c r="C47" s="72"/>
      <c r="D47" s="75"/>
      <c r="E47" s="72"/>
      <c r="F47" s="34">
        <v>1896</v>
      </c>
      <c r="G47" s="34"/>
      <c r="H47" s="50">
        <f t="shared" si="1"/>
        <v>1896</v>
      </c>
      <c r="I47" s="47" t="s">
        <v>103</v>
      </c>
      <c r="J47" s="80"/>
    </row>
    <row r="48" spans="1:10" ht="21" customHeight="1" x14ac:dyDescent="0.25">
      <c r="A48" s="70"/>
      <c r="B48" s="61"/>
      <c r="C48" s="72"/>
      <c r="D48" s="75"/>
      <c r="E48" s="72"/>
      <c r="F48" s="50">
        <v>33</v>
      </c>
      <c r="G48" s="50"/>
      <c r="H48" s="50">
        <f t="shared" si="1"/>
        <v>33</v>
      </c>
      <c r="I48" s="49" t="s">
        <v>104</v>
      </c>
      <c r="J48" s="80"/>
    </row>
    <row r="49" spans="1:10" ht="21" customHeight="1" x14ac:dyDescent="0.25">
      <c r="A49" s="70"/>
      <c r="B49" s="61"/>
      <c r="C49" s="72"/>
      <c r="D49" s="75"/>
      <c r="E49" s="72"/>
      <c r="F49" s="34">
        <v>5700</v>
      </c>
      <c r="G49" s="34"/>
      <c r="H49" s="50">
        <f t="shared" si="1"/>
        <v>5700</v>
      </c>
      <c r="I49" s="49" t="s">
        <v>105</v>
      </c>
      <c r="J49" s="80"/>
    </row>
    <row r="50" spans="1:10" ht="21" customHeight="1" x14ac:dyDescent="0.25">
      <c r="A50" s="70"/>
      <c r="B50" s="61"/>
      <c r="C50" s="72"/>
      <c r="D50" s="75"/>
      <c r="E50" s="72"/>
      <c r="F50" s="34">
        <v>31047</v>
      </c>
      <c r="G50" s="34"/>
      <c r="H50" s="50">
        <f t="shared" si="1"/>
        <v>31047</v>
      </c>
      <c r="I50" s="54" t="s">
        <v>117</v>
      </c>
      <c r="J50" s="80"/>
    </row>
    <row r="51" spans="1:10" ht="21" customHeight="1" x14ac:dyDescent="0.25">
      <c r="A51" s="70"/>
      <c r="B51" s="61"/>
      <c r="C51" s="72"/>
      <c r="D51" s="75"/>
      <c r="E51" s="72"/>
      <c r="F51" s="50">
        <v>511.71</v>
      </c>
      <c r="G51" s="34"/>
      <c r="H51" s="50">
        <f t="shared" si="1"/>
        <v>511.71</v>
      </c>
      <c r="I51" s="49" t="s">
        <v>106</v>
      </c>
      <c r="J51" s="80"/>
    </row>
    <row r="52" spans="1:10" ht="21" customHeight="1" x14ac:dyDescent="0.25">
      <c r="A52" s="70"/>
      <c r="B52" s="61"/>
      <c r="C52" s="72"/>
      <c r="D52" s="75"/>
      <c r="E52" s="72"/>
      <c r="F52" s="34">
        <v>15</v>
      </c>
      <c r="G52" s="34"/>
      <c r="H52" s="50">
        <f t="shared" si="1"/>
        <v>15</v>
      </c>
      <c r="I52" s="49" t="s">
        <v>107</v>
      </c>
      <c r="J52" s="80"/>
    </row>
    <row r="53" spans="1:10" ht="21" customHeight="1" x14ac:dyDescent="0.25">
      <c r="A53" s="70"/>
      <c r="B53" s="61"/>
      <c r="C53" s="72"/>
      <c r="D53" s="75"/>
      <c r="E53" s="72"/>
      <c r="F53" s="34">
        <v>100</v>
      </c>
      <c r="G53" s="34"/>
      <c r="H53" s="50">
        <f t="shared" si="1"/>
        <v>100</v>
      </c>
      <c r="I53" s="49" t="s">
        <v>110</v>
      </c>
      <c r="J53" s="80"/>
    </row>
    <row r="54" spans="1:10" ht="21" customHeight="1" x14ac:dyDescent="0.25">
      <c r="A54" s="70"/>
      <c r="B54" s="61"/>
      <c r="C54" s="72"/>
      <c r="D54" s="75"/>
      <c r="E54" s="72"/>
      <c r="F54" s="34">
        <v>13.17</v>
      </c>
      <c r="G54" s="34"/>
      <c r="H54" s="50">
        <f t="shared" si="1"/>
        <v>13.17</v>
      </c>
      <c r="I54" s="49" t="s">
        <v>108</v>
      </c>
      <c r="J54" s="80"/>
    </row>
    <row r="55" spans="1:10" ht="21" customHeight="1" x14ac:dyDescent="0.25">
      <c r="A55" s="70"/>
      <c r="B55" s="61"/>
      <c r="C55" s="72"/>
      <c r="D55" s="75"/>
      <c r="E55" s="72"/>
      <c r="F55" s="34">
        <v>220</v>
      </c>
      <c r="G55" s="34"/>
      <c r="H55" s="50">
        <f t="shared" si="1"/>
        <v>220</v>
      </c>
      <c r="I55" s="47" t="s">
        <v>109</v>
      </c>
      <c r="J55" s="80"/>
    </row>
    <row r="56" spans="1:10" ht="21" customHeight="1" x14ac:dyDescent="0.25">
      <c r="A56" s="70"/>
      <c r="B56" s="61"/>
      <c r="C56" s="72"/>
      <c r="D56" s="75"/>
      <c r="E56" s="72"/>
      <c r="F56" s="34">
        <v>46800</v>
      </c>
      <c r="G56" s="34"/>
      <c r="H56" s="50">
        <f t="shared" si="1"/>
        <v>46800</v>
      </c>
      <c r="I56" s="49" t="s">
        <v>112</v>
      </c>
      <c r="J56" s="80"/>
    </row>
    <row r="57" spans="1:10" ht="21" customHeight="1" x14ac:dyDescent="0.25">
      <c r="A57" s="70"/>
      <c r="B57" s="61"/>
      <c r="C57" s="72"/>
      <c r="D57" s="75"/>
      <c r="E57" s="72"/>
      <c r="F57" s="34">
        <v>1269</v>
      </c>
      <c r="G57" s="34"/>
      <c r="H57" s="50">
        <f t="shared" si="1"/>
        <v>1269</v>
      </c>
      <c r="I57" s="49" t="s">
        <v>111</v>
      </c>
      <c r="J57" s="80"/>
    </row>
    <row r="58" spans="1:10" ht="21" customHeight="1" x14ac:dyDescent="0.25">
      <c r="A58" s="70"/>
      <c r="B58" s="61"/>
      <c r="C58" s="72"/>
      <c r="D58" s="75"/>
      <c r="E58" s="72"/>
      <c r="F58" s="34">
        <v>4855</v>
      </c>
      <c r="G58" s="34"/>
      <c r="H58" s="50">
        <f t="shared" si="1"/>
        <v>4855</v>
      </c>
      <c r="I58" s="47" t="s">
        <v>95</v>
      </c>
      <c r="J58" s="80"/>
    </row>
    <row r="59" spans="1:10" ht="21" customHeight="1" x14ac:dyDescent="0.25">
      <c r="A59" s="70"/>
      <c r="B59" s="61"/>
      <c r="C59" s="72"/>
      <c r="D59" s="75"/>
      <c r="E59" s="72"/>
      <c r="F59" s="34">
        <v>12300</v>
      </c>
      <c r="G59" s="34"/>
      <c r="H59" s="34">
        <f t="shared" si="1"/>
        <v>12300</v>
      </c>
      <c r="I59" s="49" t="s">
        <v>113</v>
      </c>
      <c r="J59" s="80"/>
    </row>
    <row r="60" spans="1:10" ht="21" customHeight="1" x14ac:dyDescent="0.25">
      <c r="A60" s="70"/>
      <c r="B60" s="61"/>
      <c r="C60" s="72"/>
      <c r="D60" s="75"/>
      <c r="E60" s="72"/>
      <c r="F60" s="34">
        <v>180.5</v>
      </c>
      <c r="G60" s="34"/>
      <c r="H60" s="34">
        <f t="shared" si="1"/>
        <v>180.5</v>
      </c>
      <c r="I60" s="49" t="s">
        <v>114</v>
      </c>
      <c r="J60" s="80"/>
    </row>
    <row r="61" spans="1:10" ht="21" customHeight="1" x14ac:dyDescent="0.25">
      <c r="A61" s="70"/>
      <c r="B61" s="61"/>
      <c r="C61" s="72"/>
      <c r="D61" s="75"/>
      <c r="E61" s="72"/>
      <c r="F61" s="34">
        <v>51</v>
      </c>
      <c r="G61" s="34"/>
      <c r="H61" s="34">
        <f t="shared" si="1"/>
        <v>51</v>
      </c>
      <c r="I61" s="49" t="s">
        <v>115</v>
      </c>
      <c r="J61" s="80"/>
    </row>
    <row r="62" spans="1:10" ht="21" customHeight="1" x14ac:dyDescent="0.25">
      <c r="A62" s="69"/>
      <c r="B62" s="61"/>
      <c r="C62" s="72"/>
      <c r="D62" s="75"/>
      <c r="E62" s="72"/>
      <c r="F62" s="34">
        <v>140087</v>
      </c>
      <c r="G62" s="34"/>
      <c r="H62" s="34">
        <f t="shared" si="1"/>
        <v>140087</v>
      </c>
      <c r="I62" s="47" t="s">
        <v>116</v>
      </c>
      <c r="J62" s="80"/>
    </row>
    <row r="63" spans="1:10" s="27" customFormat="1" ht="21" customHeight="1" x14ac:dyDescent="0.25">
      <c r="A63" s="35"/>
      <c r="B63" s="36" t="s">
        <v>40</v>
      </c>
      <c r="C63" s="37">
        <f>SUM(C45)</f>
        <v>70000</v>
      </c>
      <c r="D63" s="37">
        <f>SUM(D45)</f>
        <v>1</v>
      </c>
      <c r="E63" s="37">
        <f>SUM(E45)</f>
        <v>70000</v>
      </c>
      <c r="F63" s="37">
        <f>SUM(F45:F62)</f>
        <v>250799.38</v>
      </c>
      <c r="G63" s="37">
        <f>SUM(G45:G62)</f>
        <v>0</v>
      </c>
      <c r="H63" s="37">
        <f>SUM(H45:H62)</f>
        <v>250799.38</v>
      </c>
      <c r="I63" s="43"/>
      <c r="J63" s="81"/>
    </row>
    <row r="64" spans="1:10" ht="21" customHeight="1" x14ac:dyDescent="0.25">
      <c r="A64" s="35"/>
      <c r="B64" s="36" t="s">
        <v>41</v>
      </c>
      <c r="C64" s="37">
        <f t="shared" ref="C64:H64" si="2">SUM(C63,C44,C40,C37,C32,C27,C24,C21,C16,C13)</f>
        <v>70000</v>
      </c>
      <c r="D64" s="37">
        <f t="shared" si="2"/>
        <v>1</v>
      </c>
      <c r="E64" s="37">
        <f t="shared" si="2"/>
        <v>70000</v>
      </c>
      <c r="F64" s="37">
        <f t="shared" si="2"/>
        <v>250799.38</v>
      </c>
      <c r="G64" s="37">
        <f t="shared" si="2"/>
        <v>0</v>
      </c>
      <c r="H64" s="37">
        <f t="shared" si="2"/>
        <v>250799.38</v>
      </c>
      <c r="I64" s="43"/>
      <c r="J64" s="44"/>
    </row>
    <row r="68" spans="1:9" ht="21" customHeight="1" x14ac:dyDescent="0.25">
      <c r="A68" s="58" t="s">
        <v>42</v>
      </c>
      <c r="B68" s="59"/>
      <c r="C68" s="60" t="s">
        <v>43</v>
      </c>
      <c r="D68" s="60"/>
      <c r="E68" s="60" t="s">
        <v>44</v>
      </c>
      <c r="F68" s="60"/>
      <c r="G68" s="60" t="s">
        <v>45</v>
      </c>
      <c r="H68" s="60"/>
      <c r="I68" s="45" t="s">
        <v>46</v>
      </c>
    </row>
    <row r="69" spans="1:9" ht="21" customHeight="1" x14ac:dyDescent="0.25">
      <c r="A69" s="64">
        <f>E64</f>
        <v>70000</v>
      </c>
      <c r="B69" s="65"/>
      <c r="C69" s="65">
        <f>H64</f>
        <v>250799.38</v>
      </c>
      <c r="D69" s="65"/>
      <c r="E69" s="65">
        <f>F64</f>
        <v>250799.38</v>
      </c>
      <c r="F69" s="65"/>
      <c r="G69" s="65">
        <f>G64</f>
        <v>0</v>
      </c>
      <c r="H69" s="65"/>
      <c r="I69" s="46">
        <f>A69-C69</f>
        <v>-180799.38</v>
      </c>
    </row>
    <row r="71" spans="1:9" ht="21" customHeight="1" x14ac:dyDescent="0.25">
      <c r="A71" s="38" t="s">
        <v>47</v>
      </c>
      <c r="B71" s="39"/>
      <c r="C71" s="40" t="s">
        <v>48</v>
      </c>
      <c r="D71" s="38"/>
      <c r="E71" s="38" t="s">
        <v>49</v>
      </c>
      <c r="F71" s="38"/>
      <c r="G71" s="38" t="s">
        <v>50</v>
      </c>
      <c r="H71" s="38"/>
      <c r="I71" s="3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63"/>
    <mergeCell ref="A41:A43"/>
    <mergeCell ref="B41:B43"/>
    <mergeCell ref="C41:C43"/>
    <mergeCell ref="D41:D43"/>
    <mergeCell ref="E41:E43"/>
    <mergeCell ref="J41:J44"/>
    <mergeCell ref="A45:A62"/>
    <mergeCell ref="B45:B62"/>
    <mergeCell ref="C45:C62"/>
    <mergeCell ref="D45:D62"/>
    <mergeCell ref="E45:E62"/>
    <mergeCell ref="A68:B68"/>
    <mergeCell ref="C68:D68"/>
    <mergeCell ref="E68:F68"/>
    <mergeCell ref="G68:H68"/>
    <mergeCell ref="A69:B69"/>
    <mergeCell ref="C69:D69"/>
    <mergeCell ref="E69:F69"/>
    <mergeCell ref="G69:H69"/>
  </mergeCells>
  <phoneticPr fontId="1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5" t="s">
        <v>51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0"/>
      <c r="G5" s="90"/>
      <c r="H5" s="5" t="s">
        <v>53</v>
      </c>
      <c r="I5" s="4"/>
      <c r="J5" s="90"/>
      <c r="K5" s="91"/>
    </row>
    <row r="6" spans="2:11" ht="20.100000000000001" customHeight="1" x14ac:dyDescent="0.25">
      <c r="B6" s="6"/>
      <c r="C6" s="7"/>
      <c r="D6" s="8" t="s">
        <v>54</v>
      </c>
      <c r="E6" s="8"/>
      <c r="F6" s="92"/>
      <c r="G6" s="92"/>
      <c r="H6" s="8" t="s">
        <v>55</v>
      </c>
      <c r="I6" s="7"/>
      <c r="J6" s="92"/>
      <c r="K6" s="93"/>
    </row>
    <row r="7" spans="2:11" ht="20.100000000000001" customHeight="1" x14ac:dyDescent="0.25">
      <c r="B7" s="6"/>
      <c r="C7" s="7"/>
      <c r="D7" s="8" t="s">
        <v>56</v>
      </c>
      <c r="E7" s="8"/>
      <c r="F7" s="92"/>
      <c r="G7" s="92"/>
      <c r="H7" s="8" t="s">
        <v>57</v>
      </c>
      <c r="I7" s="7"/>
      <c r="J7" s="92"/>
      <c r="K7" s="93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4"/>
      <c r="K8" s="95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96" t="s">
        <v>1</v>
      </c>
      <c r="C10" s="97"/>
      <c r="D10" s="13" t="s">
        <v>59</v>
      </c>
      <c r="E10" s="96" t="s">
        <v>60</v>
      </c>
      <c r="F10" s="97"/>
      <c r="G10" s="15" t="s">
        <v>61</v>
      </c>
      <c r="H10" s="14" t="s">
        <v>62</v>
      </c>
      <c r="I10" s="96" t="s">
        <v>63</v>
      </c>
      <c r="J10" s="97"/>
      <c r="K10" s="15" t="s">
        <v>64</v>
      </c>
    </row>
    <row r="11" spans="2:11" ht="20.100000000000001" customHeight="1" x14ac:dyDescent="0.25">
      <c r="B11" s="98">
        <v>1</v>
      </c>
      <c r="C11" s="99"/>
      <c r="D11" s="108" t="s">
        <v>65</v>
      </c>
      <c r="E11" s="98" t="s">
        <v>66</v>
      </c>
      <c r="F11" s="99"/>
      <c r="G11" s="16">
        <v>0</v>
      </c>
      <c r="H11" s="16"/>
      <c r="I11" s="100"/>
      <c r="J11" s="101"/>
      <c r="K11" s="21" t="s">
        <v>67</v>
      </c>
    </row>
    <row r="12" spans="2:11" ht="20.100000000000001" customHeight="1" x14ac:dyDescent="0.25">
      <c r="B12" s="98">
        <v>2</v>
      </c>
      <c r="C12" s="99"/>
      <c r="D12" s="109"/>
      <c r="E12" s="102" t="s">
        <v>68</v>
      </c>
      <c r="F12" s="102"/>
      <c r="G12" s="16">
        <v>0</v>
      </c>
      <c r="H12" s="16"/>
      <c r="I12" s="100"/>
      <c r="J12" s="101"/>
      <c r="K12" s="21" t="s">
        <v>69</v>
      </c>
    </row>
    <row r="13" spans="2:11" ht="20.100000000000001" customHeight="1" x14ac:dyDescent="0.25">
      <c r="B13" s="98">
        <v>3</v>
      </c>
      <c r="C13" s="99"/>
      <c r="D13" s="109"/>
      <c r="E13" s="98" t="s">
        <v>70</v>
      </c>
      <c r="F13" s="99"/>
      <c r="G13" s="16">
        <v>0</v>
      </c>
      <c r="H13" s="16"/>
      <c r="I13" s="100"/>
      <c r="J13" s="101"/>
      <c r="K13" s="21" t="s">
        <v>67</v>
      </c>
    </row>
    <row r="14" spans="2:11" ht="20.100000000000001" customHeight="1" x14ac:dyDescent="0.25">
      <c r="B14" s="98">
        <v>4</v>
      </c>
      <c r="C14" s="99"/>
      <c r="D14" s="109"/>
      <c r="E14" s="98" t="s">
        <v>71</v>
      </c>
      <c r="F14" s="99"/>
      <c r="G14" s="16">
        <v>0</v>
      </c>
      <c r="H14" s="16"/>
      <c r="I14" s="100"/>
      <c r="J14" s="101"/>
      <c r="K14" s="21" t="s">
        <v>72</v>
      </c>
    </row>
    <row r="15" spans="2:11" ht="20.100000000000001" customHeight="1" x14ac:dyDescent="0.25">
      <c r="B15" s="98">
        <v>5</v>
      </c>
      <c r="C15" s="99"/>
      <c r="D15" s="108" t="s">
        <v>39</v>
      </c>
      <c r="E15" s="102"/>
      <c r="F15" s="102"/>
      <c r="G15" s="16">
        <v>0</v>
      </c>
      <c r="H15" s="16"/>
      <c r="I15" s="100"/>
      <c r="J15" s="101"/>
      <c r="K15" s="21"/>
    </row>
    <row r="16" spans="2:11" ht="20.100000000000001" customHeight="1" x14ac:dyDescent="0.25">
      <c r="B16" s="98">
        <v>6</v>
      </c>
      <c r="C16" s="99"/>
      <c r="D16" s="109"/>
      <c r="E16" s="102"/>
      <c r="F16" s="102"/>
      <c r="G16" s="16">
        <v>0</v>
      </c>
      <c r="H16" s="16"/>
      <c r="I16" s="100"/>
      <c r="J16" s="101"/>
      <c r="K16" s="21"/>
    </row>
    <row r="17" spans="1:11" ht="20.100000000000001" customHeight="1" x14ac:dyDescent="0.25">
      <c r="B17" s="98">
        <v>7</v>
      </c>
      <c r="C17" s="99"/>
      <c r="D17" s="110"/>
      <c r="E17" s="102"/>
      <c r="F17" s="102"/>
      <c r="G17" s="16">
        <v>0</v>
      </c>
      <c r="H17" s="16"/>
      <c r="I17" s="100"/>
      <c r="J17" s="101"/>
      <c r="K17" s="21"/>
    </row>
    <row r="18" spans="1:11" ht="20.100000000000001" customHeight="1" x14ac:dyDescent="0.25">
      <c r="B18" s="96" t="s">
        <v>41</v>
      </c>
      <c r="C18" s="103"/>
      <c r="D18" s="103"/>
      <c r="E18" s="103"/>
      <c r="F18" s="97"/>
      <c r="G18" s="17">
        <f>SUM(G11:G17)</f>
        <v>0</v>
      </c>
      <c r="H18" s="17">
        <f>SUM(H11:H17)</f>
        <v>0</v>
      </c>
      <c r="I18" s="104">
        <f>SUM(I11:J17)</f>
        <v>0</v>
      </c>
      <c r="J18" s="105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6" t="s">
        <v>62</v>
      </c>
      <c r="C20" s="106"/>
      <c r="D20" s="106"/>
      <c r="E20" s="106"/>
      <c r="F20" s="106"/>
      <c r="G20" s="106" t="s">
        <v>73</v>
      </c>
      <c r="H20" s="106"/>
      <c r="I20" s="106"/>
      <c r="J20" s="106"/>
      <c r="K20" s="15" t="s">
        <v>74</v>
      </c>
    </row>
    <row r="21" spans="1:11" ht="20.100000000000001" customHeight="1" x14ac:dyDescent="0.25">
      <c r="B21" s="107">
        <f>H18</f>
        <v>0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55" t="s">
        <v>77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8" spans="1:11" ht="20.100000000000001" customHeight="1" x14ac:dyDescent="0.25">
      <c r="B28" s="3"/>
      <c r="C28" s="4"/>
      <c r="D28" s="5" t="s">
        <v>52</v>
      </c>
      <c r="E28" s="5"/>
      <c r="F28" s="90"/>
      <c r="G28" s="90"/>
      <c r="H28" s="5" t="s">
        <v>53</v>
      </c>
      <c r="I28" s="4"/>
      <c r="J28" s="90"/>
      <c r="K28" s="91"/>
    </row>
    <row r="29" spans="1:11" ht="20.100000000000001" customHeight="1" x14ac:dyDescent="0.25">
      <c r="B29" s="6"/>
      <c r="C29" s="7"/>
      <c r="D29" s="8" t="s">
        <v>54</v>
      </c>
      <c r="E29" s="8"/>
      <c r="F29" s="92"/>
      <c r="G29" s="92"/>
      <c r="H29" s="8" t="s">
        <v>55</v>
      </c>
      <c r="I29" s="7"/>
      <c r="J29" s="92"/>
      <c r="K29" s="93"/>
    </row>
    <row r="30" spans="1:11" ht="20.100000000000001" customHeight="1" x14ac:dyDescent="0.25">
      <c r="B30" s="6"/>
      <c r="C30" s="7"/>
      <c r="D30" s="8" t="s">
        <v>56</v>
      </c>
      <c r="E30" s="8"/>
      <c r="F30" s="92"/>
      <c r="G30" s="92"/>
      <c r="H30" s="8" t="s">
        <v>57</v>
      </c>
      <c r="I30" s="7"/>
      <c r="J30" s="92"/>
      <c r="K30" s="93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4"/>
      <c r="K31" s="95"/>
    </row>
    <row r="32" spans="1:11" ht="20.100000000000001" customHeight="1" x14ac:dyDescent="0.25"/>
    <row r="33" spans="2:11" ht="20.100000000000001" customHeight="1" x14ac:dyDescent="0.25">
      <c r="B33" s="102"/>
      <c r="C33" s="102"/>
      <c r="D33" s="18" t="s">
        <v>78</v>
      </c>
      <c r="E33" s="102" t="s">
        <v>79</v>
      </c>
      <c r="F33" s="102"/>
      <c r="G33" s="16" t="s">
        <v>80</v>
      </c>
      <c r="H33" s="16" t="s">
        <v>81</v>
      </c>
      <c r="I33" s="111" t="s">
        <v>41</v>
      </c>
      <c r="J33" s="111"/>
      <c r="K33" s="25" t="s">
        <v>64</v>
      </c>
    </row>
    <row r="34" spans="2:11" ht="20.100000000000001" customHeight="1" x14ac:dyDescent="0.25">
      <c r="B34" s="102">
        <v>1</v>
      </c>
      <c r="C34" s="102"/>
      <c r="D34" s="19"/>
      <c r="E34" s="102"/>
      <c r="F34" s="102"/>
      <c r="G34" s="16">
        <v>100</v>
      </c>
      <c r="H34" s="16">
        <v>2</v>
      </c>
      <c r="I34" s="100">
        <f>G34*H34</f>
        <v>200</v>
      </c>
      <c r="J34" s="101"/>
      <c r="K34" s="26"/>
    </row>
    <row r="35" spans="2:11" ht="20.100000000000001" customHeight="1" x14ac:dyDescent="0.25">
      <c r="B35" s="102">
        <v>2</v>
      </c>
      <c r="C35" s="102"/>
      <c r="D35" s="19"/>
      <c r="E35" s="102"/>
      <c r="F35" s="102"/>
      <c r="G35" s="16">
        <v>0</v>
      </c>
      <c r="H35" s="16">
        <v>2</v>
      </c>
      <c r="I35" s="100">
        <f>G35*H35</f>
        <v>0</v>
      </c>
      <c r="J35" s="101"/>
      <c r="K35" s="26"/>
    </row>
    <row r="36" spans="2:11" ht="20.100000000000001" customHeight="1" x14ac:dyDescent="0.25">
      <c r="B36" s="102">
        <v>3</v>
      </c>
      <c r="C36" s="102"/>
      <c r="D36" s="19"/>
      <c r="E36" s="102"/>
      <c r="F36" s="102"/>
      <c r="G36" s="16">
        <v>0</v>
      </c>
      <c r="H36" s="16">
        <v>2</v>
      </c>
      <c r="I36" s="100">
        <f>G36*H36</f>
        <v>0</v>
      </c>
      <c r="J36" s="101"/>
      <c r="K36" s="26"/>
    </row>
    <row r="37" spans="2:11" ht="20.100000000000001" customHeight="1" x14ac:dyDescent="0.25">
      <c r="B37" s="96" t="s">
        <v>41</v>
      </c>
      <c r="C37" s="103"/>
      <c r="D37" s="103"/>
      <c r="E37" s="103"/>
      <c r="F37" s="97"/>
      <c r="G37" s="17"/>
      <c r="H37" s="17">
        <f>SUM(H19:H36)</f>
        <v>6</v>
      </c>
      <c r="I37" s="104">
        <f>SUM(I34:J36)</f>
        <v>200</v>
      </c>
      <c r="J37" s="105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Sheet1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2023-03-09T02:49:11Z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