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<sst xmlns="http://schemas.openxmlformats.org/spreadsheetml/2006/main" count="113" uniqueCount="92">
  <si>
    <t>【借款报销单】</t>
  </si>
  <si>
    <t>团号：HMJB-190419-HCZ294</t>
  </si>
  <si>
    <t>会议日期：2019年4月19日-21日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</si>
  <si>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</si>
  <si>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</si>
  <si>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</si>
  <si>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</si>
  <si>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</si>
  <si>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</si>
  <si>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</si>
  <si>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</si>
  <si>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</si>
  <si>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</si>
  <si>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</si>
  <si>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</si>
  <si>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</si>
  <si>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</si>
  <si>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</si>
  <si>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</si>
  <si>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</si>
  <si>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</si>
  <si>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</si>
  <si>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</si>
  <si>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</si>
  <si>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</si>
  <si>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</si>
  <si>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</si>
  <si>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</si>
  <si>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</si>
  <si>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</si>
  <si>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</si>
  <si>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</si>
  <si>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</si>
  <si>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</si>
  <si>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</si>
  <si>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</si>
  <si>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</si>
  <si>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</si>
  <si>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</si>
  <si>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</si>
  <si>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</si>
  <si>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</si>
  <si>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客户踩点房费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</si>
  <si>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</si>
  <si>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</si>
  <si>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</si>
  <si>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</si>
  <si>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</si>
  <si>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</si>
  <si>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</si>
  <si>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借款人：曹园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</si>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</sst>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yyyy&quot;年&quot;m&quot;月&quot;d&quot;日&quot;;@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26" borderId="21" applyNumberFormat="0" applyAlignment="0" applyProtection="0">
      <alignment vertical="center"/>
    </xf>
    <xf numFmtId="0" fontId="20" fillId="26" borderId="16" applyNumberFormat="0" applyAlignment="0" applyProtection="0">
      <alignment vertical="center"/>
    </xf>
    <xf numFmtId="0" fontId="25" fillId="27" borderId="23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" workbookViewId="0">
      <selection activeCell="J4" sqref="J4:J5"/>
    </sheetView>
  </sheetViews>
  <sheetFormatPr defaultColWidth="9" defaultRowHeight="21" customHeight="1"/>
  <cols>
    <col min="1" max="1" width="9" style="53"/>
    <col min="2" max="2" width="16.7583333333333" customWidth="1"/>
    <col min="3" max="3" width="11.5" style="54"/>
    <col min="6" max="6" width="10.375"/>
    <col min="8" max="8" width="13.1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10000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10000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1480</v>
      </c>
      <c r="G45" s="65">
        <v>0</v>
      </c>
      <c r="H45" s="65">
        <f t="shared" si="0"/>
        <v>1480</v>
      </c>
      <c r="I45" s="86" t="s">
        <v>42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1480</v>
      </c>
      <c r="G52" s="69">
        <f t="shared" ref="G52:H52" si="21">SUM(G45:G51)</f>
        <v>0</v>
      </c>
      <c r="H52" s="69">
        <f t="shared" si="21"/>
        <v>1480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10000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1480</v>
      </c>
      <c r="G53" s="69">
        <f t="shared" si="22"/>
        <v>0</v>
      </c>
      <c r="H53" s="69">
        <f t="shared" si="22"/>
        <v>1480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1480</v>
      </c>
      <c r="D58" s="81"/>
      <c r="E58" s="81">
        <f>F53</f>
        <v>1480</v>
      </c>
      <c r="F58" s="81"/>
      <c r="G58" s="81">
        <f>G53</f>
        <v>0</v>
      </c>
      <c r="H58" s="81"/>
      <c r="I58" s="99">
        <f>A58-C58</f>
        <v>-1480</v>
      </c>
    </row>
    <row r="60" customHeight="1" spans="1:9">
      <c r="A60" s="55" t="s">
        <v>50</v>
      </c>
      <c r="B60" s="82"/>
      <c r="C60" s="83" t="s">
        <v>51</v>
      </c>
      <c r="D60" s="84"/>
      <c r="E60" s="84" t="s">
        <v>52</v>
      </c>
      <c r="F60" s="84"/>
      <c r="G60" s="84" t="s">
        <v>53</v>
      </c>
      <c r="H60" s="84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N16" sqref="N1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2"/>
      <c r="J11" s="43"/>
      <c r="K11" s="44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2"/>
      <c r="J12" s="43"/>
      <c r="K12" s="44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2"/>
      <c r="J13" s="43"/>
      <c r="K13" s="44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2"/>
      <c r="J14" s="43"/>
      <c r="K14" s="44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33</v>
      </c>
      <c r="H15" s="25">
        <v>33</v>
      </c>
      <c r="I15" s="42"/>
      <c r="J15" s="43"/>
      <c r="K15" s="44" t="s">
        <v>82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51</v>
      </c>
      <c r="G23" s="16" t="s">
        <v>86</v>
      </c>
      <c r="H23" s="16"/>
      <c r="I23" s="16"/>
      <c r="J23" s="16" t="s">
        <v>53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宋净菲</v>
      </c>
      <c r="G28" s="7"/>
      <c r="H28" s="6" t="s">
        <v>57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63</v>
      </c>
      <c r="E30" s="10"/>
      <c r="F30" s="11" t="str">
        <f>F7</f>
        <v>11月4日-6日</v>
      </c>
      <c r="G30" s="11"/>
      <c r="H30" s="10" t="s">
        <v>65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44</v>
      </c>
      <c r="J33" s="25"/>
      <c r="K33" s="50" t="s">
        <v>72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85</v>
      </c>
      <c r="C38" s="16"/>
      <c r="D38" s="16"/>
      <c r="E38" s="16"/>
      <c r="F38" s="16" t="s">
        <v>51</v>
      </c>
      <c r="G38" s="16" t="s">
        <v>86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2019-05-08T02:17:59Z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