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920" activeTab="1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<sst xmlns="http://schemas.openxmlformats.org/spreadsheetml/2006/main" count="89">
  <si>
    <t>【借款报销单】</t>
  </si>
  <si>
    <t>团号：HMJB-210527-ANS294</t>
  </si>
  <si>
    <t>会议日期：2021.5.27-29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</si>
  <si>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</si>
  <si>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</si>
  <si>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</si>
  <si>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</si>
  <si>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</si>
  <si>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</si>
  <si>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</si>
  <si>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</si>
  <si>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</si>
  <si>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</si>
  <si>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</si>
  <si>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</si>
  <si>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</si>
  <si>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</si>
  <si>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</si>
  <si>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</si>
  <si>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</si>
  <si>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</si>
  <si>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</si>
  <si>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</si>
  <si>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</si>
  <si>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</si>
  <si>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</si>
  <si>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</si>
  <si>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</si>
  <si>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</si>
  <si>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</si>
  <si>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</si>
  <si>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</si>
  <si>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</si>
  <si>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</si>
  <si>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</si>
  <si>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</si>
  <si>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</si>
  <si>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</si>
  <si>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</si>
  <si>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</si>
  <si>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</si>
  <si>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</si>
  <si>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</si>
  <si>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</si>
  <si>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</si>
  <si>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</si>
  <si>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</si>
  <si>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</si>
  <si>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</si>
  <si>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</si>
  <si>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</si>
  <si>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</si>
  <si>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</si>
  <si>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</si>
  <si>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</si>
  <si>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</si>
  <si>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</si>
  <si>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</si>
  <si>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</si>
  <si>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</si>
  <si>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</si>
  <si>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</si>
  <si>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2021年6月21-23</t>
  </si>
  <si>
    <t>报销日期:</t>
  </si>
  <si>
    <t>团号:</t>
  </si>
  <si>
    <t xml:space="preserve">HMJB-210621-HCZ294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</si>
  <si>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</si>
  <si>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</si>
  <si>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</si>
  <si>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</si>
  <si>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</si>
  <si>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</si>
  <si>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</si>
  <si>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</si>
  <si>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会议期间交通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</si>
  <si>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</si>
  <si>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</si>
  <si>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</si>
  <si>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</si>
  <si>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</si>
  <si>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</si>
  <si>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</si>
  <si>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</si>
  <si>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7月9日</t>
  </si>
  <si>
    <t>HMJB-210708-ANS294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</si>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</sst>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);[Red]\(0.00\)"/>
    <numFmt numFmtId="177" formatCode="0.00_ "/>
    <numFmt numFmtId="41" formatCode="_-* #,##0_-;\-* #,##0_-;_-* &quot;-&quot;_-;_-@_-"/>
    <numFmt numFmtId="178" formatCode="#,##0.00_ 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79" formatCode="#,##0.00;[Red]#,##0.00"/>
    <numFmt numFmtId="43" formatCode="_-* #,##0.00_-;\-* #,##0.00_-;_-* &quot;-&quot;??_-;_-@_-"/>
  </numFmts>
  <fonts count="31">
    <font>
      <sz val="11"/>
      <color theme="1"/>
      <name val="新細明體"/>
      <charset val="134"/>
      <scheme val="minor"/>
    </font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b/>
      <sz val="11"/>
      <color rgb="FF3F3F3F"/>
      <name val="新細明體"/>
      <charset val="0"/>
      <scheme val="minor"/>
    </font>
    <font>
      <sz val="11"/>
      <color theme="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sz val="11"/>
      <color indexed="8"/>
      <name val="宋体"/>
      <charset val="134"/>
    </font>
    <font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8" fillId="0" borderId="0">
      <alignment vertical="center"/>
    </xf>
    <xf numFmtId="0" fontId="22" fillId="16" borderId="21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10" borderId="19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2" borderId="17" applyNumberFormat="0" applyFont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25" borderId="19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>
      <alignment vertical="center"/>
    </xf>
    <xf numFmtId="0" fontId="4" fillId="0" borderId="0" xfId="1" applyFont="1" applyBorder="1">
      <alignment vertical="center"/>
    </xf>
    <xf numFmtId="0" fontId="4" fillId="0" borderId="0" xfId="1" applyFont="1" applyBorder="1" applyAlignment="1">
      <alignment horizontal="right" vertical="center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5" xfId="1" applyFont="1" applyBorder="1" applyAlignment="1">
      <alignment horizontal="right" vertical="center"/>
    </xf>
    <xf numFmtId="0" fontId="4" fillId="0" borderId="0" xfId="1" applyFont="1">
      <alignment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78" fontId="5" fillId="2" borderId="12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31" fontId="4" fillId="3" borderId="0" xfId="1" applyNumberFormat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76" fontId="4" fillId="2" borderId="12" xfId="1" applyNumberFormat="1" applyFont="1" applyFill="1" applyBorder="1" applyAlignment="1">
      <alignment horizontal="center" vertical="center"/>
    </xf>
    <xf numFmtId="179" fontId="5" fillId="0" borderId="12" xfId="1" applyNumberFormat="1" applyFont="1" applyBorder="1" applyAlignment="1">
      <alignment horizontal="center" vertical="center"/>
    </xf>
    <xf numFmtId="58" fontId="4" fillId="2" borderId="12" xfId="1" applyNumberFormat="1" applyFont="1" applyFill="1" applyBorder="1" applyAlignment="1">
      <alignment horizontal="center" vertical="center"/>
    </xf>
    <xf numFmtId="0" fontId="4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center" vertical="center"/>
    </xf>
    <xf numFmtId="0" fontId="4" fillId="0" borderId="0" xfId="1" applyFont="1" applyFill="1" applyBorder="1">
      <alignment vertical="center"/>
    </xf>
    <xf numFmtId="58" fontId="4" fillId="3" borderId="0" xfId="1" applyNumberFormat="1" applyFont="1" applyFill="1" applyBorder="1" applyAlignment="1">
      <alignment horizontal="center" vertical="center"/>
    </xf>
    <xf numFmtId="0" fontId="4" fillId="0" borderId="5" xfId="1" applyFont="1" applyFill="1" applyBorder="1">
      <alignment vertical="center"/>
    </xf>
    <xf numFmtId="0" fontId="4" fillId="3" borderId="15" xfId="1" applyFont="1" applyFill="1" applyBorder="1" applyAlignment="1">
      <alignment horizontal="center" vertical="center"/>
    </xf>
    <xf numFmtId="176" fontId="4" fillId="2" borderId="6" xfId="1" applyNumberFormat="1" applyFont="1" applyFill="1" applyBorder="1" applyAlignment="1">
      <alignment horizontal="center" vertical="center"/>
    </xf>
    <xf numFmtId="176" fontId="4" fillId="2" borderId="7" xfId="1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vertical="center"/>
    </xf>
    <xf numFmtId="179" fontId="5" fillId="0" borderId="6" xfId="1" applyNumberFormat="1" applyFont="1" applyBorder="1" applyAlignment="1">
      <alignment horizontal="center" vertical="center"/>
    </xf>
    <xf numFmtId="179" fontId="5" fillId="0" borderId="7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vertical="center"/>
    </xf>
    <xf numFmtId="178" fontId="4" fillId="0" borderId="0" xfId="1" applyNumberFormat="1" applyFont="1" applyBorder="1" applyAlignment="1">
      <alignment horizontal="left" vertical="center"/>
    </xf>
    <xf numFmtId="177" fontId="5" fillId="0" borderId="12" xfId="1" applyNumberFormat="1" applyFont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>
      <alignment vertical="center"/>
    </xf>
    <xf numFmtId="0" fontId="7" fillId="0" borderId="0" xfId="1" applyFont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177" fontId="9" fillId="6" borderId="12" xfId="0" applyNumberFormat="1" applyFont="1" applyFill="1" applyBorder="1" applyAlignment="1">
      <alignment horizontal="center" vertical="center"/>
    </xf>
    <xf numFmtId="40" fontId="9" fillId="6" borderId="12" xfId="0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40" fontId="8" fillId="0" borderId="12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40" fontId="7" fillId="7" borderId="12" xfId="0" applyNumberFormat="1" applyFont="1" applyFill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40" fontId="8" fillId="0" borderId="8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40" fontId="8" fillId="0" borderId="1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78" fontId="7" fillId="2" borderId="6" xfId="0" applyNumberFormat="1" applyFont="1" applyFill="1" applyBorder="1" applyAlignment="1">
      <alignment horizontal="center" vertical="center"/>
    </xf>
    <xf numFmtId="178" fontId="7" fillId="2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7" fontId="9" fillId="8" borderId="12" xfId="0" applyNumberFormat="1" applyFont="1" applyFill="1" applyBorder="1" applyAlignment="1">
      <alignment horizontal="center" vertical="center"/>
    </xf>
    <xf numFmtId="176" fontId="8" fillId="2" borderId="12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12" xfId="0" applyFont="1" applyBorder="1">
      <alignment vertical="center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8" fillId="0" borderId="1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2" borderId="12" xfId="1" applyFont="1" applyFill="1" applyBorder="1" applyAlignment="1">
      <alignment vertical="center"/>
    </xf>
    <xf numFmtId="0" fontId="9" fillId="9" borderId="12" xfId="0" applyFont="1" applyFill="1" applyBorder="1" applyAlignment="1">
      <alignment horizontal="center" vertical="center"/>
    </xf>
    <xf numFmtId="177" fontId="7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view="pageBreakPreview" zoomScaleNormal="100" zoomScaleSheetLayoutView="100" topLeftCell="A37" workbookViewId="0">
      <selection activeCell="E54" sqref="E54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/>
      <c r="G45" s="75">
        <v>0</v>
      </c>
      <c r="H45" s="75">
        <f>F45+G45</f>
        <v>0</v>
      </c>
      <c r="I45" s="107"/>
      <c r="J45" s="79"/>
    </row>
    <row r="46" customHeight="1" spans="1:10">
      <c r="A46" s="85"/>
      <c r="B46" s="74"/>
      <c r="C46" s="75"/>
      <c r="D46" s="76"/>
      <c r="E46" s="75"/>
      <c r="F46" s="97"/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42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0</v>
      </c>
      <c r="G52" s="78">
        <f t="shared" ref="G52:H52" si="21">SUM(G45:G51)</f>
        <v>0</v>
      </c>
      <c r="H52" s="78">
        <f t="shared" si="21"/>
        <v>0</v>
      </c>
      <c r="I52" s="102"/>
      <c r="J52" s="82"/>
    </row>
    <row r="53" customHeight="1" spans="1:10">
      <c r="A53" s="77"/>
      <c r="B53" s="77" t="s">
        <v>43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0</v>
      </c>
      <c r="G53" s="78">
        <f t="shared" si="22"/>
        <v>0</v>
      </c>
      <c r="H53" s="78">
        <f t="shared" si="22"/>
        <v>0</v>
      </c>
      <c r="I53" s="102"/>
      <c r="J53" s="99"/>
    </row>
    <row r="57" customHeight="1" spans="1:9">
      <c r="A57" s="86" t="s">
        <v>44</v>
      </c>
      <c r="B57" s="87"/>
      <c r="C57" s="88" t="s">
        <v>45</v>
      </c>
      <c r="D57" s="88"/>
      <c r="E57" s="88" t="s">
        <v>46</v>
      </c>
      <c r="F57" s="88"/>
      <c r="G57" s="88" t="s">
        <v>47</v>
      </c>
      <c r="H57" s="88"/>
      <c r="I57" s="108" t="s">
        <v>48</v>
      </c>
    </row>
    <row r="58" customHeight="1" spans="1:9">
      <c r="A58" s="89">
        <f>E53</f>
        <v>0</v>
      </c>
      <c r="B58" s="90"/>
      <c r="C58" s="90">
        <f>H53</f>
        <v>0</v>
      </c>
      <c r="D58" s="90"/>
      <c r="E58" s="90">
        <f>F53</f>
        <v>0</v>
      </c>
      <c r="F58" s="90"/>
      <c r="G58" s="90">
        <f>G53</f>
        <v>0</v>
      </c>
      <c r="H58" s="90"/>
      <c r="I58" s="109">
        <f>A58-C58</f>
        <v>0</v>
      </c>
    </row>
    <row r="60" customHeight="1" spans="1:9">
      <c r="A60" s="91" t="s">
        <v>49</v>
      </c>
      <c r="B60" s="92"/>
      <c r="C60" s="93" t="s">
        <v>50</v>
      </c>
      <c r="D60" s="91"/>
      <c r="E60" s="91" t="s">
        <v>51</v>
      </c>
      <c r="F60" s="91"/>
      <c r="G60" s="91" t="s">
        <v>52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tabSelected="1" view="pageBreakPreview" zoomScaleNormal="100" zoomScaleSheetLayoutView="100" topLeftCell="A28" workbookViewId="0">
      <selection activeCell="F34" sqref="F34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54</v>
      </c>
      <c r="E5" s="6"/>
      <c r="F5" s="35" t="s">
        <v>55</v>
      </c>
      <c r="G5" s="35"/>
      <c r="H5" s="6" t="s">
        <v>56</v>
      </c>
      <c r="I5" s="5"/>
      <c r="J5" s="35"/>
      <c r="K5" s="45"/>
    </row>
    <row r="6" ht="20" customHeight="1" spans="2:11">
      <c r="B6" s="7"/>
      <c r="C6" s="8"/>
      <c r="D6" s="9" t="s">
        <v>57</v>
      </c>
      <c r="E6" s="9"/>
      <c r="F6" s="36" t="s">
        <v>58</v>
      </c>
      <c r="G6" s="36"/>
      <c r="H6" s="9" t="s">
        <v>59</v>
      </c>
      <c r="I6" s="8"/>
      <c r="J6" s="36" t="s">
        <v>60</v>
      </c>
      <c r="K6" s="46"/>
    </row>
    <row r="7" ht="20" customHeight="1" spans="2:11">
      <c r="B7" s="7"/>
      <c r="C7" s="8"/>
      <c r="D7" s="9" t="s">
        <v>61</v>
      </c>
      <c r="E7" s="9"/>
      <c r="F7" s="37" t="s">
        <v>62</v>
      </c>
      <c r="G7" s="36"/>
      <c r="H7" s="9" t="s">
        <v>63</v>
      </c>
      <c r="I7" s="47"/>
      <c r="J7" s="48">
        <v>44384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64</v>
      </c>
      <c r="I8" s="49"/>
      <c r="J8" s="38" t="s">
        <v>65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66</v>
      </c>
      <c r="E10" s="16" t="s">
        <v>67</v>
      </c>
      <c r="F10" s="39"/>
      <c r="G10" s="23" t="s">
        <v>68</v>
      </c>
      <c r="H10" s="39" t="s">
        <v>69</v>
      </c>
      <c r="I10" s="16" t="s">
        <v>70</v>
      </c>
      <c r="J10" s="39"/>
      <c r="K10" s="23" t="s">
        <v>71</v>
      </c>
    </row>
    <row r="11" ht="20" customHeight="1" spans="2:11">
      <c r="B11" s="17">
        <v>1</v>
      </c>
      <c r="C11" s="18"/>
      <c r="D11" s="19" t="s">
        <v>72</v>
      </c>
      <c r="E11" s="25" t="s">
        <v>73</v>
      </c>
      <c r="F11" s="25"/>
      <c r="G11" s="40">
        <v>121.34</v>
      </c>
      <c r="H11" s="40">
        <v>121.34</v>
      </c>
      <c r="I11" s="51"/>
      <c r="J11" s="52"/>
      <c r="K11" s="53" t="s">
        <v>74</v>
      </c>
    </row>
    <row r="12" ht="20" customHeight="1" spans="2:11">
      <c r="B12" s="17"/>
      <c r="C12" s="18"/>
      <c r="D12" s="20"/>
      <c r="E12" s="25" t="s">
        <v>73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43</v>
      </c>
      <c r="C21" s="22"/>
      <c r="D21" s="22"/>
      <c r="E21" s="22"/>
      <c r="F21" s="39"/>
      <c r="G21" s="41">
        <f>SUM(G11:G20)</f>
        <v>121.34</v>
      </c>
      <c r="H21" s="41">
        <f>SUM(H11:H20)</f>
        <v>121.34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69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121.34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121.34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50</v>
      </c>
      <c r="G26" s="13" t="s">
        <v>79</v>
      </c>
      <c r="H26" s="13"/>
      <c r="I26" s="13"/>
      <c r="J26" s="13" t="s">
        <v>52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54</v>
      </c>
      <c r="E31" s="6"/>
      <c r="F31" s="35" t="s">
        <v>55</v>
      </c>
      <c r="G31" s="35"/>
      <c r="H31" s="6" t="s">
        <v>56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57</v>
      </c>
      <c r="E32" s="9"/>
      <c r="F32" s="36" t="s">
        <v>58</v>
      </c>
      <c r="G32" s="36"/>
      <c r="H32" s="9" t="s">
        <v>59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61</v>
      </c>
      <c r="E33" s="9"/>
      <c r="F33" s="37" t="s">
        <v>83</v>
      </c>
      <c r="G33" s="36"/>
      <c r="H33" s="9" t="s">
        <v>63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64</v>
      </c>
      <c r="I34" s="49"/>
      <c r="J34" s="38" t="s">
        <v>84</v>
      </c>
      <c r="K34" s="50"/>
    </row>
    <row r="35" ht="20" customHeight="1"/>
    <row r="36" ht="20" customHeight="1" spans="2:11">
      <c r="B36" s="25"/>
      <c r="C36" s="25"/>
      <c r="D36" s="26" t="s">
        <v>85</v>
      </c>
      <c r="E36" s="25" t="s">
        <v>86</v>
      </c>
      <c r="F36" s="25"/>
      <c r="G36" s="40" t="s">
        <v>87</v>
      </c>
      <c r="H36" s="40" t="s">
        <v>88</v>
      </c>
      <c r="I36" s="40" t="s">
        <v>43</v>
      </c>
      <c r="J36" s="40"/>
      <c r="K36" s="59" t="s">
        <v>71</v>
      </c>
    </row>
    <row r="37" ht="25.25" customHeight="1" spans="2:11">
      <c r="B37" s="27">
        <v>1</v>
      </c>
      <c r="C37" s="28"/>
      <c r="D37" s="29" t="s">
        <v>58</v>
      </c>
      <c r="E37" s="42" t="s">
        <v>83</v>
      </c>
      <c r="F37" s="25"/>
      <c r="G37" s="40">
        <v>100</v>
      </c>
      <c r="H37" s="40">
        <v>1</v>
      </c>
      <c r="I37" s="51">
        <f>G37*H37</f>
        <v>100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43</v>
      </c>
      <c r="C40" s="22"/>
      <c r="D40" s="22"/>
      <c r="E40" s="22"/>
      <c r="F40" s="39"/>
      <c r="G40" s="41"/>
      <c r="H40" s="41">
        <f>SUM(H22:H39)</f>
        <v>1</v>
      </c>
      <c r="I40" s="54">
        <f>SUM(I37:J39)</f>
        <v>100</v>
      </c>
      <c r="J40" s="55"/>
      <c r="K40" s="56"/>
    </row>
    <row r="41" ht="20" customHeight="1" spans="2:11">
      <c r="B41" s="13" t="s">
        <v>78</v>
      </c>
      <c r="C41" s="13"/>
      <c r="D41" s="13"/>
      <c r="E41" s="13"/>
      <c r="F41" s="13" t="s">
        <v>50</v>
      </c>
      <c r="G41" s="13" t="s">
        <v>79</v>
      </c>
      <c r="H41" s="13"/>
      <c r="I41" s="13"/>
      <c r="J41" s="13" t="s">
        <v>52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2014-04-15T16:52:00Z</dcterms:created>
  <cp:lastPrinted>2020-09-09T10:15:00Z</cp:lastPrinted>
  <dcterms:modified xsi:type="dcterms:W3CDTF">2021-08-03T10:02:10Z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