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<sst xmlns="http://schemas.openxmlformats.org/spreadsheetml/2006/main" count="93">
  <si>
    <t>【借款报销单】</t>
  </si>
  <si>
    <t>团号：HMZA-180810-CZH683</t>
  </si>
  <si>
    <t>会议日期：8.10-9.30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</si>
  <si>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</si>
  <si>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</si>
  <si>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</si>
  <si>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</si>
  <si>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</si>
  <si>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</si>
  <si>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</si>
  <si>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</si>
  <si>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</si>
  <si>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</si>
  <si>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</si>
  <si>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</si>
  <si>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</si>
  <si>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</si>
  <si>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</si>
  <si>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</si>
  <si>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</si>
  <si>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</si>
  <si>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</si>
  <si>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停车费</t>
  </si>
  <si>
    <t>需有客户邮件确认，并抄送合规部。</t>
  </si>
  <si>
    <t>打车费（20860日元）</t>
  </si>
  <si>
    <t>伴手礼、礼品（73741日元）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</si>
  <si>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</si>
  <si>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</si>
  <si>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</si>
  <si>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</si>
  <si>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</si>
  <si>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</si>
  <si>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</si>
  <si>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</si>
  <si>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</si>
  <si>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</si>
  <si>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</si>
  <si>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</si>
  <si>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</si>
  <si>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</si>
  <si>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</si>
  <si>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</si>
  <si>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</si>
  <si>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</si>
  <si>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</si>
  <si>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</si>
  <si>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</si>
  <si>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</si>
  <si>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</si>
  <si>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</si>
  <si>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</si>
  <si>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</si>
  <si>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</si>
  <si>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</si>
  <si>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</si>
  <si>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</si>
  <si>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</si>
  <si>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</si>
  <si>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</si>
  <si>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</si>
  <si>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</si>
  <si>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</si>
  <si>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</si>
  <si>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</si>
  <si>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</si>
  <si>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</si>
  <si>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5.16-5.20</t>
  </si>
  <si>
    <t>报销日期:</t>
  </si>
  <si>
    <t>团号:</t>
  </si>
  <si>
    <t>HMZA-180517-QDH683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</si>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</sst>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;[Red]#,##0.00"/>
    <numFmt numFmtId="177" formatCode="#,##0.00_ "/>
    <numFmt numFmtId="178" formatCode="#,##0.00_);[Red]\(#,##0.00\)"/>
    <numFmt numFmtId="179" formatCode="0.00_);[Red]\(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2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8" borderId="23" applyNumberFormat="0" applyFon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4" borderId="16" applyNumberFormat="0" applyAlignment="0" applyProtection="0">
      <alignment vertical="center"/>
    </xf>
    <xf numFmtId="0" fontId="19" fillId="14" borderId="18" applyNumberFormat="0" applyAlignment="0" applyProtection="0">
      <alignment vertical="center"/>
    </xf>
    <xf numFmtId="0" fontId="28" fillId="37" borderId="2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H21" sqref="H21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375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420</v>
      </c>
      <c r="G17" s="63">
        <v>0</v>
      </c>
      <c r="H17" s="63">
        <f>F17+G17</f>
        <v>420</v>
      </c>
      <c r="I17" s="84" t="s">
        <v>22</v>
      </c>
      <c r="J17" s="89" t="s">
        <v>23</v>
      </c>
    </row>
    <row r="18" customHeight="1" spans="1:10">
      <c r="A18" s="61"/>
      <c r="B18" s="62"/>
      <c r="C18" s="63"/>
      <c r="D18" s="64"/>
      <c r="E18" s="63"/>
      <c r="F18" s="63">
        <v>1272.5</v>
      </c>
      <c r="G18" s="63">
        <v>0</v>
      </c>
      <c r="H18" s="63">
        <f>F18+G18</f>
        <v>1272.5</v>
      </c>
      <c r="I18" s="84" t="s">
        <v>24</v>
      </c>
      <c r="J18" s="90"/>
    </row>
    <row r="19" customHeight="1" spans="1:10">
      <c r="A19" s="61"/>
      <c r="B19" s="62"/>
      <c r="C19" s="63"/>
      <c r="D19" s="64"/>
      <c r="E19" s="63"/>
      <c r="F19" s="63">
        <v>4498.5</v>
      </c>
      <c r="G19" s="63">
        <v>0</v>
      </c>
      <c r="H19" s="63">
        <f t="shared" si="0"/>
        <v>4498.5</v>
      </c>
      <c r="I19" s="84" t="s">
        <v>25</v>
      </c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v>0</v>
      </c>
      <c r="I20" s="84"/>
      <c r="J20" s="90"/>
    </row>
    <row r="21" s="50" customFormat="1" customHeight="1" spans="1:10">
      <c r="A21" s="65"/>
      <c r="B21" s="66" t="s">
        <v>26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6191</v>
      </c>
      <c r="G21" s="67">
        <f t="shared" ref="G21:H21" si="5">SUM(G17:G20)</f>
        <v>0</v>
      </c>
      <c r="H21" s="67">
        <f>SUM(H17:H20)</f>
        <v>6191</v>
      </c>
      <c r="I21" s="87"/>
      <c r="J21" s="91"/>
    </row>
    <row r="22" customHeight="1" spans="1:10">
      <c r="A22" s="61">
        <v>4</v>
      </c>
      <c r="B22" s="62" t="s">
        <v>27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28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29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30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31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32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33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34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35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36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37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38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39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40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41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42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43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44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>F45+G45</f>
        <v>0</v>
      </c>
      <c r="I45" s="95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45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46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6191</v>
      </c>
      <c r="G53" s="67">
        <f t="shared" si="22"/>
        <v>0</v>
      </c>
      <c r="H53" s="67">
        <f t="shared" si="22"/>
        <v>6191</v>
      </c>
      <c r="I53" s="87"/>
      <c r="J53" s="96"/>
    </row>
    <row r="57" customHeight="1" spans="1:9">
      <c r="A57" s="75" t="s">
        <v>47</v>
      </c>
      <c r="B57" s="76"/>
      <c r="C57" s="77" t="s">
        <v>48</v>
      </c>
      <c r="D57" s="77"/>
      <c r="E57" s="77" t="s">
        <v>49</v>
      </c>
      <c r="F57" s="77"/>
      <c r="G57" s="77" t="s">
        <v>50</v>
      </c>
      <c r="H57" s="77"/>
      <c r="I57" s="97" t="s">
        <v>51</v>
      </c>
    </row>
    <row r="58" customHeight="1" spans="1:9">
      <c r="A58" s="78">
        <f>E53</f>
        <v>0</v>
      </c>
      <c r="B58" s="79"/>
      <c r="C58" s="79">
        <f>H53</f>
        <v>6191</v>
      </c>
      <c r="D58" s="79"/>
      <c r="E58" s="79">
        <f>F53</f>
        <v>6191</v>
      </c>
      <c r="F58" s="79"/>
      <c r="G58" s="79">
        <f>G53</f>
        <v>0</v>
      </c>
      <c r="H58" s="79"/>
      <c r="I58" s="98">
        <f>A58-C58</f>
        <v>-6191</v>
      </c>
    </row>
    <row r="60" customHeight="1" spans="1:9">
      <c r="A60" s="80" t="s">
        <v>52</v>
      </c>
      <c r="B60" s="81"/>
      <c r="C60" s="82" t="s">
        <v>53</v>
      </c>
      <c r="D60" s="80"/>
      <c r="E60" s="80" t="s">
        <v>54</v>
      </c>
      <c r="F60" s="80"/>
      <c r="G60" s="80" t="s">
        <v>55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D1" workbookViewId="0">
      <selection activeCell="K16" sqref="K1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57</v>
      </c>
      <c r="E5" s="6"/>
      <c r="F5" s="7" t="s">
        <v>58</v>
      </c>
      <c r="G5" s="7"/>
      <c r="H5" s="6" t="s">
        <v>59</v>
      </c>
      <c r="I5" s="5"/>
      <c r="J5" s="7" t="s">
        <v>60</v>
      </c>
      <c r="K5" s="35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36"/>
    </row>
    <row r="7" ht="20.1" customHeight="1" spans="2:11">
      <c r="B7" s="8"/>
      <c r="C7" s="9"/>
      <c r="D7" s="10" t="s">
        <v>65</v>
      </c>
      <c r="E7" s="10"/>
      <c r="F7" s="11" t="s">
        <v>66</v>
      </c>
      <c r="G7" s="11"/>
      <c r="H7" s="10" t="s">
        <v>67</v>
      </c>
      <c r="I7" s="37"/>
      <c r="J7" s="11">
        <v>5.23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68</v>
      </c>
      <c r="I8" s="38"/>
      <c r="J8" s="15" t="s">
        <v>69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70</v>
      </c>
      <c r="E10" s="19" t="s">
        <v>71</v>
      </c>
      <c r="F10" s="20"/>
      <c r="G10" s="21" t="s">
        <v>72</v>
      </c>
      <c r="H10" s="20" t="s">
        <v>73</v>
      </c>
      <c r="I10" s="19" t="s">
        <v>74</v>
      </c>
      <c r="J10" s="20"/>
      <c r="K10" s="21" t="s">
        <v>75</v>
      </c>
    </row>
    <row r="11" ht="20.1" customHeight="1" spans="2:11">
      <c r="B11" s="22">
        <v>1</v>
      </c>
      <c r="C11" s="23"/>
      <c r="D11" s="24" t="s">
        <v>76</v>
      </c>
      <c r="E11" s="22" t="s">
        <v>77</v>
      </c>
      <c r="F11" s="23"/>
      <c r="G11" s="25">
        <v>0</v>
      </c>
      <c r="H11" s="25">
        <v>0</v>
      </c>
      <c r="I11" s="40"/>
      <c r="J11" s="41"/>
      <c r="K11" s="42" t="s">
        <v>78</v>
      </c>
    </row>
    <row r="12" ht="23" customHeight="1" spans="2:11">
      <c r="B12" s="22">
        <v>2</v>
      </c>
      <c r="C12" s="23"/>
      <c r="D12" s="26"/>
      <c r="E12" s="27" t="s">
        <v>79</v>
      </c>
      <c r="F12" s="27"/>
      <c r="G12" s="25">
        <v>0</v>
      </c>
      <c r="H12" s="25">
        <v>0</v>
      </c>
      <c r="I12" s="40"/>
      <c r="J12" s="41"/>
      <c r="K12" s="42" t="s">
        <v>78</v>
      </c>
    </row>
    <row r="13" ht="20.1" customHeight="1" spans="2:11">
      <c r="B13" s="22">
        <v>3</v>
      </c>
      <c r="C13" s="23"/>
      <c r="D13" s="26"/>
      <c r="E13" s="22" t="s">
        <v>80</v>
      </c>
      <c r="F13" s="23"/>
      <c r="G13" s="25">
        <v>0</v>
      </c>
      <c r="H13" s="25"/>
      <c r="I13" s="40"/>
      <c r="J13" s="41"/>
      <c r="K13" s="42" t="s">
        <v>78</v>
      </c>
    </row>
    <row r="14" ht="20.1" customHeight="1" spans="2:11">
      <c r="B14" s="22">
        <v>4</v>
      </c>
      <c r="C14" s="23"/>
      <c r="D14" s="26"/>
      <c r="E14" s="22" t="s">
        <v>81</v>
      </c>
      <c r="F14" s="23"/>
      <c r="G14" s="25">
        <v>0</v>
      </c>
      <c r="H14" s="25">
        <v>0</v>
      </c>
      <c r="I14" s="40"/>
      <c r="J14" s="41"/>
      <c r="K14" s="42" t="s">
        <v>82</v>
      </c>
    </row>
    <row r="15" ht="20.1" customHeight="1" spans="2:11">
      <c r="B15" s="22">
        <v>5</v>
      </c>
      <c r="C15" s="23"/>
      <c r="D15" s="24" t="s">
        <v>44</v>
      </c>
      <c r="E15" s="27" t="s">
        <v>83</v>
      </c>
      <c r="F15" s="27"/>
      <c r="G15" s="25">
        <v>0</v>
      </c>
      <c r="H15" s="25">
        <v>0</v>
      </c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46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73</v>
      </c>
      <c r="C20" s="21"/>
      <c r="D20" s="21"/>
      <c r="E20" s="21"/>
      <c r="F20" s="21"/>
      <c r="G20" s="21" t="s">
        <v>84</v>
      </c>
      <c r="H20" s="21"/>
      <c r="I20" s="21"/>
      <c r="J20" s="21"/>
      <c r="K20" s="21" t="s">
        <v>85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86</v>
      </c>
      <c r="C23" s="16"/>
      <c r="D23" s="16"/>
      <c r="E23" s="16"/>
      <c r="F23" s="16" t="s">
        <v>53</v>
      </c>
      <c r="G23" s="16" t="s">
        <v>87</v>
      </c>
      <c r="H23" s="16"/>
      <c r="I23" s="16"/>
      <c r="J23" s="16" t="s">
        <v>55</v>
      </c>
      <c r="K23" s="16"/>
    </row>
    <row r="26" ht="18.75" spans="1:11">
      <c r="A26" s="2" t="s">
        <v>88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 t="str">
        <f>F5</f>
        <v>王凤雨</v>
      </c>
      <c r="G28" s="7"/>
      <c r="H28" s="6" t="s">
        <v>59</v>
      </c>
      <c r="I28" s="5"/>
      <c r="J28" s="7" t="str">
        <f>J5</f>
        <v>助理</v>
      </c>
      <c r="K28" s="35"/>
    </row>
    <row r="29" ht="20.1" customHeight="1" spans="2:11">
      <c r="B29" s="8"/>
      <c r="C29" s="9"/>
      <c r="D29" s="10" t="s">
        <v>61</v>
      </c>
      <c r="E29" s="10"/>
      <c r="F29" s="11" t="str">
        <f>F6</f>
        <v>北京</v>
      </c>
      <c r="G29" s="11"/>
      <c r="H29" s="10" t="s">
        <v>63</v>
      </c>
      <c r="I29" s="9"/>
      <c r="J29" s="11" t="str">
        <f>J6</f>
        <v>企划活动部</v>
      </c>
      <c r="K29" s="36"/>
    </row>
    <row r="30" ht="20.1" customHeight="1" spans="2:11">
      <c r="B30" s="8"/>
      <c r="C30" s="9"/>
      <c r="D30" s="10" t="s">
        <v>65</v>
      </c>
      <c r="E30" s="10"/>
      <c r="F30" s="11" t="str">
        <f>F7</f>
        <v>5.16-5.20</v>
      </c>
      <c r="G30" s="11"/>
      <c r="H30" s="10" t="s">
        <v>67</v>
      </c>
      <c r="I30" s="37"/>
      <c r="J30" s="11">
        <f>J7</f>
        <v>5.23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68</v>
      </c>
      <c r="I31" s="38"/>
      <c r="J31" s="15" t="str">
        <f>J8</f>
        <v>HMZA-180517-QDH683</v>
      </c>
      <c r="K31" s="39"/>
    </row>
    <row r="32" ht="20.1" customHeight="1"/>
    <row r="33" ht="20.1" customHeight="1" spans="2:11">
      <c r="B33" s="27"/>
      <c r="C33" s="27"/>
      <c r="D33" s="32" t="s">
        <v>89</v>
      </c>
      <c r="E33" s="27" t="s">
        <v>90</v>
      </c>
      <c r="F33" s="27"/>
      <c r="G33" s="25" t="s">
        <v>91</v>
      </c>
      <c r="H33" s="25" t="s">
        <v>92</v>
      </c>
      <c r="I33" s="25" t="s">
        <v>46</v>
      </c>
      <c r="J33" s="25"/>
      <c r="K33" s="48" t="s">
        <v>75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0</v>
      </c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200</v>
      </c>
      <c r="H35" s="25">
        <v>0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9"/>
    </row>
    <row r="37" ht="20.1" customHeight="1" spans="2:11">
      <c r="B37" s="19" t="s">
        <v>46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86</v>
      </c>
      <c r="C38" s="16"/>
      <c r="D38" s="16"/>
      <c r="E38" s="16"/>
      <c r="F38" s="16" t="s">
        <v>53</v>
      </c>
      <c r="G38" s="16" t="s">
        <v>87</v>
      </c>
      <c r="H38" s="16"/>
      <c r="I38" s="16"/>
      <c r="J38" s="16" t="s">
        <v>55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2018-09-29T08:36:40Z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