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'结算-地接社'!$A$1:$G$31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<sst xmlns="http://schemas.openxmlformats.org/spreadsheetml/2006/main" count="47" uniqueCount="45">
  <si>
    <t xml:space="preserve">先声药业会务服务报价表 </t>
  </si>
  <si>
    <t>项目名称：6.21北京刘晓玲PUR2306088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</si>
  <si>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</si>
  <si>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</si>
  <si>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活动时间：6月21日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</si>
  <si>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</si>
  <si>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</si>
  <si>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活动地点：北京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</si>
  <si>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</si>
  <si>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</si>
  <si>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拟参加人数：23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</si>
  <si>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</si>
  <si>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</si>
  <si>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</si>
  <si>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</si>
  <si>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</si>
  <si>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</si>
  <si>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</si>
  <si>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</si>
  <si>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</si>
  <si>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</si>
  <si>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高级大床房</t>
  </si>
  <si>
    <t>北京花乡天坛医院亚朵酒店
6月20日入住，6月22日退房（两晚两间平均房价）含双早
其中一间自付</t>
  </si>
  <si>
    <t>高级双床房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</si>
  <si>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</si>
  <si>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</si>
  <si>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</si>
  <si>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GL8</t>
  </si>
  <si>
    <t>20号接机首都机场，22号送机首都机场</t>
  </si>
  <si>
    <t>机票</t>
  </si>
  <si>
    <t xml:space="preserve">航班：CA1201  TH22JUN  PEKXIY HK1   1355 1625     
目前机票价格1630元/人,以实际出票价格为准。 </t>
  </si>
  <si>
    <t>用餐</t>
  </si>
  <si>
    <t>20日晚餐</t>
  </si>
  <si>
    <t>预估费用，具体以实际为准。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</si>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</sst>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31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34" applyNumberFormat="0" applyAlignment="0" applyProtection="0">
      <alignment vertical="center"/>
    </xf>
    <xf numFmtId="0" fontId="25" fillId="19" borderId="30" applyNumberFormat="0" applyAlignment="0" applyProtection="0">
      <alignment vertical="center"/>
    </xf>
    <xf numFmtId="0" fontId="26" fillId="20" borderId="3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7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1" fillId="5" borderId="1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/>
    </xf>
    <xf numFmtId="9" fontId="2" fillId="2" borderId="25" xfId="0" applyNumberFormat="1" applyFont="1" applyFill="1" applyBorder="1" applyAlignment="1">
      <alignment horizontal="center" vertical="center"/>
    </xf>
    <xf numFmtId="9" fontId="2" fillId="2" borderId="26" xfId="0" applyNumberFormat="1" applyFont="1" applyFill="1" applyBorder="1" applyAlignment="1">
      <alignment horizontal="center" vertical="center"/>
    </xf>
    <xf numFmtId="9" fontId="2" fillId="2" borderId="27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right" vertical="center" wrapText="1"/>
    </xf>
    <xf numFmtId="0" fontId="2" fillId="5" borderId="14" xfId="0" applyFont="1" applyFill="1" applyBorder="1" applyAlignment="1">
      <alignment horizontal="right" vertical="center" wrapText="1"/>
    </xf>
    <xf numFmtId="176" fontId="2" fillId="5" borderId="21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/>
    </xf>
    <xf numFmtId="10" fontId="2" fillId="2" borderId="25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10" fontId="2" fillId="2" borderId="27" xfId="0" applyNumberFormat="1" applyFont="1" applyFill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0" fontId="2" fillId="5" borderId="13" xfId="0" applyFont="1" applyFill="1" applyBorder="1" applyAlignment="1">
      <alignment horizontal="right" vertical="center" wrapText="1"/>
    </xf>
    <xf numFmtId="177" fontId="2" fillId="9" borderId="29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31"/>
  <sheetViews>
    <sheetView tabSelected="1" zoomScale="85" zoomScaleNormal="85" workbookViewId="0">
      <selection activeCell="G46" sqref="G46"/>
    </sheetView>
  </sheetViews>
  <sheetFormatPr defaultColWidth="9" defaultRowHeight="12.5" outlineLevelCol="6"/>
  <cols>
    <col min="1" max="1" width="7.25" style="3" customWidth="1"/>
    <col min="2" max="2" width="9.875" style="3" customWidth="1"/>
    <col min="3" max="3" width="43.7166666666667" style="4" customWidth="1"/>
    <col min="4" max="4" width="11.6666666666667" style="5" customWidth="1"/>
    <col min="5" max="5" width="10.2" style="5" customWidth="1"/>
    <col min="6" max="6" width="11.5666666666667" style="5" customWidth="1"/>
    <col min="7" max="7" width="15.0916666666667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3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ht="36" spans="1:7">
      <c r="A11" s="26" t="s">
        <v>20</v>
      </c>
      <c r="B11" s="27" t="s">
        <v>21</v>
      </c>
      <c r="C11" s="28" t="s">
        <v>22</v>
      </c>
      <c r="D11" s="29">
        <v>610</v>
      </c>
      <c r="E11" s="29">
        <v>1</v>
      </c>
      <c r="F11" s="29">
        <v>2</v>
      </c>
      <c r="G11" s="30">
        <f>D11*E11*F11</f>
        <v>1220</v>
      </c>
    </row>
    <row r="12" s="1" customFormat="1" ht="36" spans="1:7">
      <c r="A12" s="31"/>
      <c r="B12" s="27" t="s">
        <v>23</v>
      </c>
      <c r="C12" s="28" t="s">
        <v>22</v>
      </c>
      <c r="D12" s="29">
        <v>618</v>
      </c>
      <c r="E12" s="29">
        <v>1</v>
      </c>
      <c r="F12" s="29">
        <v>2</v>
      </c>
      <c r="G12" s="30">
        <f>D12*E12*F12</f>
        <v>1236</v>
      </c>
    </row>
    <row r="13" s="1" customFormat="1" ht="17.25" customHeight="1" spans="1:7">
      <c r="A13" s="32" t="s">
        <v>24</v>
      </c>
      <c r="B13" s="33"/>
      <c r="C13" s="33"/>
      <c r="D13" s="33"/>
      <c r="E13" s="33"/>
      <c r="F13" s="34"/>
      <c r="G13" s="35">
        <f>G11+G12</f>
        <v>2456</v>
      </c>
    </row>
    <row r="14" s="2" customFormat="1" ht="17.25" customHeight="1" spans="1:7">
      <c r="A14" s="36" t="s">
        <v>25</v>
      </c>
      <c r="B14" s="37"/>
      <c r="C14" s="37"/>
      <c r="D14" s="37"/>
      <c r="E14" s="37"/>
      <c r="F14" s="37"/>
      <c r="G14" s="38"/>
    </row>
    <row r="15" s="1" customFormat="1" ht="17.25" customHeight="1" spans="1:7">
      <c r="A15" s="26" t="s">
        <v>26</v>
      </c>
      <c r="B15" s="39" t="s">
        <v>27</v>
      </c>
      <c r="C15" s="40" t="s">
        <v>28</v>
      </c>
      <c r="D15" s="41">
        <v>350</v>
      </c>
      <c r="E15" s="41">
        <v>2</v>
      </c>
      <c r="F15" s="41">
        <v>2</v>
      </c>
      <c r="G15" s="42">
        <f>D15*E15*F15</f>
        <v>1400</v>
      </c>
    </row>
    <row r="16" s="1" customFormat="1" ht="28" customHeight="1" spans="1:7">
      <c r="A16" s="31"/>
      <c r="B16" s="43" t="s">
        <v>29</v>
      </c>
      <c r="C16" s="39" t="s">
        <v>30</v>
      </c>
      <c r="D16" s="44">
        <v>1630</v>
      </c>
      <c r="E16" s="45">
        <v>2</v>
      </c>
      <c r="F16" s="45">
        <v>1</v>
      </c>
      <c r="G16" s="42">
        <f>D16*E16*F16</f>
        <v>3260</v>
      </c>
    </row>
    <row r="17" s="1" customFormat="1" ht="30" customHeight="1" spans="1:7">
      <c r="A17" s="46" t="s">
        <v>31</v>
      </c>
      <c r="B17" s="47" t="s">
        <v>32</v>
      </c>
      <c r="C17" s="39" t="s">
        <v>33</v>
      </c>
      <c r="D17" s="44">
        <v>7000</v>
      </c>
      <c r="E17" s="45">
        <v>1</v>
      </c>
      <c r="F17" s="45">
        <v>1</v>
      </c>
      <c r="G17" s="42">
        <f>D17*E17*F17</f>
        <v>7000</v>
      </c>
    </row>
    <row r="18" s="1" customFormat="1" ht="17.25" customHeight="1" spans="1:7">
      <c r="A18" s="48" t="s">
        <v>34</v>
      </c>
      <c r="B18" s="49"/>
      <c r="C18" s="49"/>
      <c r="D18" s="49"/>
      <c r="E18" s="49"/>
      <c r="F18" s="49"/>
      <c r="G18" s="50">
        <f>SUM(G15:G17)</f>
        <v>11660</v>
      </c>
    </row>
    <row r="19" s="2" customFormat="1" ht="17.25" customHeight="1" spans="1:7">
      <c r="A19" s="36" t="s">
        <v>35</v>
      </c>
      <c r="B19" s="37"/>
      <c r="C19" s="37"/>
      <c r="D19" s="37"/>
      <c r="E19" s="37"/>
      <c r="F19" s="37"/>
      <c r="G19" s="37"/>
    </row>
    <row r="20" s="1" customFormat="1" ht="15.75" customHeight="1" spans="1:7">
      <c r="A20" s="51" t="s">
        <v>36</v>
      </c>
      <c r="B20" s="52"/>
      <c r="C20" s="39" t="s">
        <v>37</v>
      </c>
      <c r="D20" s="44">
        <v>20</v>
      </c>
      <c r="E20" s="53"/>
      <c r="F20" s="29"/>
      <c r="G20" s="54">
        <f>D20*E20*F20</f>
        <v>0</v>
      </c>
    </row>
    <row r="21" s="1" customFormat="1" ht="17.25" customHeight="1" spans="1:7">
      <c r="A21" s="48" t="s">
        <v>38</v>
      </c>
      <c r="B21" s="49"/>
      <c r="C21" s="49"/>
      <c r="D21" s="49"/>
      <c r="E21" s="49"/>
      <c r="F21" s="49"/>
      <c r="G21" s="50">
        <f>SUM(G20:G20)</f>
        <v>0</v>
      </c>
    </row>
    <row r="22" s="2" customFormat="1" ht="17.25" customHeight="1" spans="1:7">
      <c r="A22" s="36" t="s">
        <v>39</v>
      </c>
      <c r="B22" s="37"/>
      <c r="C22" s="37"/>
      <c r="D22" s="37"/>
      <c r="E22" s="37"/>
      <c r="F22" s="37"/>
      <c r="G22" s="38"/>
    </row>
    <row r="23" s="1" customFormat="1" ht="17.25" customHeight="1" spans="1:7">
      <c r="A23" s="55" t="s">
        <v>40</v>
      </c>
      <c r="B23" s="56"/>
      <c r="C23" s="57">
        <v>0.06</v>
      </c>
      <c r="D23" s="58"/>
      <c r="E23" s="58"/>
      <c r="F23" s="59"/>
      <c r="G23" s="60">
        <f>(G13+G18+G21)*C23</f>
        <v>846.96</v>
      </c>
    </row>
    <row r="24" s="1" customFormat="1" ht="17.25" customHeight="1" spans="1:7">
      <c r="A24" s="61" t="s">
        <v>34</v>
      </c>
      <c r="B24" s="62"/>
      <c r="C24" s="62"/>
      <c r="D24" s="62"/>
      <c r="E24" s="62"/>
      <c r="F24" s="62"/>
      <c r="G24" s="63">
        <f>G13+G18+G21+G23</f>
        <v>14962.96</v>
      </c>
    </row>
    <row r="25" s="2" customFormat="1" ht="17.25" customHeight="1" spans="1:7">
      <c r="A25" s="64" t="s">
        <v>41</v>
      </c>
      <c r="B25" s="65"/>
      <c r="C25" s="65"/>
      <c r="D25" s="65"/>
      <c r="E25" s="65"/>
      <c r="F25" s="65"/>
      <c r="G25" s="66"/>
    </row>
    <row r="26" s="1" customFormat="1" ht="17.25" customHeight="1" spans="1:7">
      <c r="A26" s="67" t="s">
        <v>42</v>
      </c>
      <c r="B26" s="68"/>
      <c r="C26" s="69">
        <v>0.06</v>
      </c>
      <c r="D26" s="70"/>
      <c r="E26" s="70"/>
      <c r="F26" s="71"/>
      <c r="G26" s="72">
        <f>G24*C26</f>
        <v>897.7776</v>
      </c>
    </row>
    <row r="27" s="1" customFormat="1" ht="17.25" customHeight="1" spans="1:7">
      <c r="A27" s="73" t="s">
        <v>43</v>
      </c>
      <c r="B27" s="62"/>
      <c r="C27" s="62"/>
      <c r="D27" s="62"/>
      <c r="E27" s="62"/>
      <c r="F27" s="62"/>
      <c r="G27" s="74">
        <f>G24+G26</f>
        <v>15860.7376</v>
      </c>
    </row>
    <row r="28" s="1" customFormat="1" ht="17.25" customHeight="1" spans="1:7">
      <c r="A28" s="73" t="s">
        <v>44</v>
      </c>
      <c r="B28" s="62"/>
      <c r="C28" s="62"/>
      <c r="D28" s="62"/>
      <c r="E28" s="62"/>
      <c r="F28" s="62"/>
      <c r="G28" s="74">
        <f>G27/23</f>
        <v>689.597286956522</v>
      </c>
    </row>
    <row r="29" s="1" customFormat="1" spans="1:7">
      <c r="A29" s="3"/>
      <c r="B29" s="3"/>
      <c r="C29" s="3"/>
      <c r="D29" s="3"/>
      <c r="E29" s="3"/>
      <c r="F29" s="3"/>
      <c r="G29" s="3"/>
    </row>
    <row r="30" s="1" customFormat="1" ht="12.75" customHeight="1" spans="1:7">
      <c r="A30" s="75"/>
      <c r="B30" s="75"/>
      <c r="C30" s="75"/>
      <c r="D30" s="75"/>
      <c r="E30" s="75"/>
      <c r="F30" s="75"/>
      <c r="G30" s="75"/>
    </row>
    <row r="31" s="1" customFormat="1" spans="1:7">
      <c r="A31" s="75"/>
      <c r="B31" s="75"/>
      <c r="C31" s="75"/>
      <c r="D31" s="75"/>
      <c r="E31" s="75"/>
      <c r="F31" s="75"/>
      <c r="G31" s="75"/>
    </row>
  </sheetData>
  <mergeCells count="20">
    <mergeCell ref="A3:G3"/>
    <mergeCell ref="A9:B9"/>
    <mergeCell ref="A10:G10"/>
    <mergeCell ref="A13:F13"/>
    <mergeCell ref="A14:G14"/>
    <mergeCell ref="A18:F18"/>
    <mergeCell ref="A19:G19"/>
    <mergeCell ref="A20:B20"/>
    <mergeCell ref="A21:F21"/>
    <mergeCell ref="A22:G22"/>
    <mergeCell ref="A23:B23"/>
    <mergeCell ref="C23:F23"/>
    <mergeCell ref="A24:F24"/>
    <mergeCell ref="A25:G25"/>
    <mergeCell ref="A26:B26"/>
    <mergeCell ref="C26:F26"/>
    <mergeCell ref="A27:F27"/>
    <mergeCell ref="A28:F28"/>
    <mergeCell ref="A11:A12"/>
    <mergeCell ref="A30:G3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2023-06-19T10:37:04Z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