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<sst xmlns="http://schemas.openxmlformats.org/spreadsheetml/2006/main" count="75" uniqueCount="75">
  <si>
    <t>【借款报销单】</t>
  </si>
  <si>
    <t>团号：SMOA-220101-QHT600</t>
  </si>
  <si>
    <t>会议日期：2021.12.11-14日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</si>
  <si>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</si>
  <si>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</si>
  <si>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</si>
  <si>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</si>
  <si>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</si>
  <si>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</si>
  <si>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</si>
  <si>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</si>
  <si>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</si>
  <si>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</si>
  <si>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</si>
  <si>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</si>
  <si>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</si>
  <si>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滴滴出行</t>
  </si>
  <si>
    <t>可用项目：租车费、大交通、过路费、过桥费。
加油费（仅试驾活动可用，且只可使用活动当时当地的加油票）</t>
  </si>
  <si>
    <t>机票</t>
  </si>
  <si>
    <t>租车</t>
  </si>
  <si>
    <t>出租车</t>
  </si>
  <si>
    <t>停车</t>
  </si>
  <si>
    <t>滴滴货运</t>
  </si>
  <si>
    <t>活动交通合计</t>
  </si>
  <si>
    <t>媒体费用</t>
  </si>
  <si>
    <t>现金支付</t>
  </si>
  <si>
    <t>仅可使用公司规定项目的发票，其余均不可用。需提供签到表及收条。</t>
  </si>
  <si>
    <t>记者稿费</t>
  </si>
  <si>
    <t>媒体费用合计</t>
  </si>
  <si>
    <t>客户使用费用</t>
  </si>
  <si>
    <t>领带</t>
  </si>
  <si>
    <t>需有客户邮件确认，并抄送合规部。</t>
  </si>
  <si>
    <t>客户衣服</t>
  </si>
  <si>
    <t>客户使用费用合计</t>
  </si>
  <si>
    <t>活动餐费</t>
  </si>
  <si>
    <t>山姆</t>
  </si>
  <si>
    <t>需提供刷卡联、菜单（小票）</t>
  </si>
  <si>
    <t>美团</t>
  </si>
  <si>
    <t>蜜雪冰城（现金支付）</t>
  </si>
  <si>
    <t>餐费</t>
  </si>
  <si>
    <t>活动餐费合计</t>
  </si>
  <si>
    <t>现地采买费用</t>
  </si>
  <si>
    <t>茅台采买</t>
  </si>
  <si>
    <t>尽量提供可用的原始发票，发票项目不可用的，且开票需要加收税点的可以不提供原始发票。网上交易均需提供交易截图。</t>
  </si>
  <si>
    <t>京东采买</t>
  </si>
  <si>
    <t>鲜花</t>
  </si>
  <si>
    <t>烟</t>
  </si>
  <si>
    <t>茶叶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</si>
  <si>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</si>
  <si>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</si>
  <si>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</si>
  <si>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</si>
  <si>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</si>
  <si>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</si>
  <si>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</si>
  <si>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</si>
  <si>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</si>
  <si>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</si>
  <si>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</si>
  <si>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</si>
  <si>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</t>
  </si>
  <si>
    <t>核酸检测（现金支付）</t>
  </si>
  <si>
    <t>兼职住宿费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</si>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</sst>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#,##0.00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indexed="8"/>
      <name val="宋体"/>
      <charset val="134"/>
    </font>
    <font>
      <sz val="11"/>
      <color rgb="FFFA7D0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rgb="FF0061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1"/>
      <color theme="1"/>
      <name val="DengXian"/>
      <charset val="0"/>
      <scheme val="minor"/>
    </font>
    <font>
      <u/>
      <sz val="11"/>
      <color rgb="FF800080"/>
      <name val="DengXian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1" fillId="11" borderId="9" applyNumberFormat="0" applyAlignment="0" applyProtection="0">
      <alignment vertical="center"/>
    </xf>
    <xf numFmtId="0" fontId="10" fillId="11" borderId="8" applyNumberFormat="0" applyAlignment="0" applyProtection="0">
      <alignment vertical="center"/>
    </xf>
    <xf numFmtId="0" fontId="14" fillId="18" borderId="11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58" fontId="0" fillId="0" borderId="2" xfId="0" applyNumberForma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181610</xdr:colOff>
      <xdr:row>0</xdr:row>
      <xdr:rowOff>200025</xdr:rowOff>
    </xdr:from>
    <xdr:to>
      <xdr:col>2</xdr:col>
      <xdr:colOff>628015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1210" y="200025"/>
          <a:ext cx="158178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1"/>
  <sheetViews>
    <sheetView tabSelected="1" topLeftCell="A57" workbookViewId="0">
      <selection activeCell="D59" sqref="D59"/>
    </sheetView>
  </sheetViews>
  <sheetFormatPr defaultColWidth="8.88888888888889" defaultRowHeight="21" customHeight="1"/>
  <cols>
    <col min="1" max="1" width="8.88888888888889" style="2"/>
    <col min="2" max="2" width="16.5555555555556" customWidth="1"/>
    <col min="3" max="3" width="13.1111111111111" style="3" customWidth="1"/>
    <col min="4" max="4" width="8.88888888888889" style="2"/>
    <col min="5" max="5" width="16.2222222222222" style="2" customWidth="1"/>
    <col min="6" max="6" width="10.4444444444444" customWidth="1"/>
    <col min="7" max="7" width="11.5555555555556" customWidth="1"/>
    <col min="8" max="8" width="13.5555555555556" customWidth="1"/>
    <col min="9" max="9" width="27.4444444444444" customWidth="1"/>
    <col min="10" max="10" width="39.444444444444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5">
        <f>C8*D8</f>
        <v>0</v>
      </c>
      <c r="F8" s="16">
        <v>5000.74</v>
      </c>
      <c r="G8" s="17">
        <v>0</v>
      </c>
      <c r="H8" s="16">
        <f>F8+G8</f>
        <v>5000.74</v>
      </c>
      <c r="I8" s="36" t="s">
        <v>16</v>
      </c>
      <c r="J8" s="37" t="s">
        <v>17</v>
      </c>
    </row>
    <row r="9" customHeight="1" spans="1:10">
      <c r="A9" s="13"/>
      <c r="B9" s="14"/>
      <c r="C9" s="15"/>
      <c r="D9" s="13"/>
      <c r="E9" s="15"/>
      <c r="F9" s="16">
        <v>6220</v>
      </c>
      <c r="G9" s="17">
        <v>0</v>
      </c>
      <c r="H9" s="16">
        <f>F9+G9</f>
        <v>6220</v>
      </c>
      <c r="I9" s="36" t="s">
        <v>18</v>
      </c>
      <c r="J9" s="38"/>
    </row>
    <row r="10" customHeight="1" spans="1:10">
      <c r="A10" s="13"/>
      <c r="B10" s="14"/>
      <c r="C10" s="15"/>
      <c r="D10" s="13"/>
      <c r="E10" s="15"/>
      <c r="F10" s="16">
        <v>1583</v>
      </c>
      <c r="G10" s="17">
        <v>0</v>
      </c>
      <c r="H10" s="16">
        <f>F10+G10</f>
        <v>1583</v>
      </c>
      <c r="I10" s="36" t="s">
        <v>19</v>
      </c>
      <c r="J10" s="38"/>
    </row>
    <row r="11" customHeight="1" spans="1:10">
      <c r="A11" s="13"/>
      <c r="B11" s="14"/>
      <c r="C11" s="15"/>
      <c r="D11" s="13"/>
      <c r="E11" s="15"/>
      <c r="F11" s="16">
        <v>136</v>
      </c>
      <c r="G11" s="17">
        <v>0</v>
      </c>
      <c r="H11" s="16">
        <f>SUM(F11:G11)</f>
        <v>136</v>
      </c>
      <c r="I11" t="s">
        <v>20</v>
      </c>
      <c r="J11" s="38"/>
    </row>
    <row r="12" customHeight="1" spans="1:10">
      <c r="A12" s="13"/>
      <c r="B12" s="14"/>
      <c r="C12" s="15"/>
      <c r="D12" s="13"/>
      <c r="E12" s="15"/>
      <c r="F12" s="16">
        <v>41</v>
      </c>
      <c r="G12" s="17">
        <v>0</v>
      </c>
      <c r="H12" s="16">
        <f>SUM(F12:G12)</f>
        <v>41</v>
      </c>
      <c r="I12" s="36" t="s">
        <v>21</v>
      </c>
      <c r="J12" s="38"/>
    </row>
    <row r="13" customHeight="1" spans="1:10">
      <c r="A13" s="13"/>
      <c r="B13" s="14"/>
      <c r="C13" s="15"/>
      <c r="D13" s="13"/>
      <c r="E13" s="15"/>
      <c r="F13" s="16">
        <v>117.66</v>
      </c>
      <c r="G13" s="17">
        <v>0</v>
      </c>
      <c r="H13" s="16">
        <f>SUM(F13:G13)</f>
        <v>117.66</v>
      </c>
      <c r="I13" s="36" t="s">
        <v>22</v>
      </c>
      <c r="J13" s="38"/>
    </row>
    <row r="14" customHeight="1" spans="1:10">
      <c r="A14" s="13"/>
      <c r="B14" s="14"/>
      <c r="C14" s="15"/>
      <c r="D14" s="13"/>
      <c r="E14" s="15"/>
      <c r="F14" s="16">
        <v>0</v>
      </c>
      <c r="G14" s="17">
        <v>0</v>
      </c>
      <c r="H14" s="16">
        <f>SUM(F14:G14)</f>
        <v>0</v>
      </c>
      <c r="I14" s="36"/>
      <c r="J14" s="38"/>
    </row>
    <row r="15" customHeight="1" spans="1:10">
      <c r="A15" s="13"/>
      <c r="B15" s="14"/>
      <c r="C15" s="15"/>
      <c r="D15" s="13"/>
      <c r="E15" s="15"/>
      <c r="F15" s="16">
        <v>0</v>
      </c>
      <c r="G15" s="17">
        <v>0</v>
      </c>
      <c r="H15" s="16">
        <f>SUM(F15:G15)</f>
        <v>0</v>
      </c>
      <c r="I15" s="36"/>
      <c r="J15" s="38"/>
    </row>
    <row r="16" customHeight="1" spans="1:10">
      <c r="A16" s="13"/>
      <c r="B16" s="14"/>
      <c r="C16" s="15"/>
      <c r="D16" s="13"/>
      <c r="E16" s="15"/>
      <c r="F16" s="16">
        <v>0</v>
      </c>
      <c r="G16" s="17">
        <v>0</v>
      </c>
      <c r="H16" s="16">
        <f t="shared" ref="H16:H22" si="0">F16+G16</f>
        <v>0</v>
      </c>
      <c r="I16" s="36"/>
      <c r="J16" s="38"/>
    </row>
    <row r="17" s="1" customFormat="1" customHeight="1" spans="1:10">
      <c r="A17" s="18"/>
      <c r="B17" s="19" t="s">
        <v>23</v>
      </c>
      <c r="C17" s="20">
        <f>SUM(C8)</f>
        <v>0</v>
      </c>
      <c r="D17" s="20">
        <f>SUM(D8)</f>
        <v>0</v>
      </c>
      <c r="E17" s="20">
        <f>SUM(E8)</f>
        <v>0</v>
      </c>
      <c r="F17" s="21">
        <f>SUM(F8:F16)</f>
        <v>13098.4</v>
      </c>
      <c r="G17" s="21">
        <f>SUM(G8:G16)</f>
        <v>0</v>
      </c>
      <c r="H17" s="21">
        <f t="shared" si="0"/>
        <v>13098.4</v>
      </c>
      <c r="I17" s="39"/>
      <c r="J17" s="40"/>
    </row>
    <row r="18" customHeight="1" spans="1:10">
      <c r="A18" s="22">
        <v>2</v>
      </c>
      <c r="B18" s="23" t="s">
        <v>24</v>
      </c>
      <c r="C18" s="24">
        <v>0</v>
      </c>
      <c r="D18" s="22">
        <v>0</v>
      </c>
      <c r="E18" s="24">
        <f>C18*D18</f>
        <v>0</v>
      </c>
      <c r="F18" s="16">
        <v>0</v>
      </c>
      <c r="G18" s="16">
        <v>12200</v>
      </c>
      <c r="H18" s="16">
        <f t="shared" si="0"/>
        <v>12200</v>
      </c>
      <c r="I18" s="41" t="s">
        <v>25</v>
      </c>
      <c r="J18" s="37" t="s">
        <v>26</v>
      </c>
    </row>
    <row r="19" customHeight="1" spans="1:10">
      <c r="A19" s="25"/>
      <c r="B19" s="26"/>
      <c r="C19" s="27"/>
      <c r="D19" s="25"/>
      <c r="E19" s="27"/>
      <c r="F19" s="16">
        <v>0</v>
      </c>
      <c r="G19" s="16">
        <v>1500</v>
      </c>
      <c r="H19" s="16">
        <f t="shared" si="0"/>
        <v>1500</v>
      </c>
      <c r="I19" s="41" t="s">
        <v>27</v>
      </c>
      <c r="J19" s="38"/>
    </row>
    <row r="20" s="1" customFormat="1" customHeight="1" spans="1:10">
      <c r="A20" s="18"/>
      <c r="B20" s="19" t="s">
        <v>28</v>
      </c>
      <c r="C20" s="20">
        <f>SUM(C18)</f>
        <v>0</v>
      </c>
      <c r="D20" s="20">
        <f>SUM(D18)</f>
        <v>0</v>
      </c>
      <c r="E20" s="20">
        <f>SUM(E18)</f>
        <v>0</v>
      </c>
      <c r="F20" s="21">
        <f>SUM(F18:F19)</f>
        <v>0</v>
      </c>
      <c r="G20" s="21">
        <f>SUM(G18:G19)</f>
        <v>13700</v>
      </c>
      <c r="H20" s="21">
        <f t="shared" si="0"/>
        <v>13700</v>
      </c>
      <c r="I20" s="39"/>
      <c r="J20" s="40"/>
    </row>
    <row r="21" customHeight="1" spans="1:10">
      <c r="A21" s="22">
        <v>3</v>
      </c>
      <c r="B21" s="23" t="s">
        <v>29</v>
      </c>
      <c r="C21" s="24">
        <v>0</v>
      </c>
      <c r="D21" s="22">
        <v>1</v>
      </c>
      <c r="E21" s="24">
        <f>C21*D21</f>
        <v>0</v>
      </c>
      <c r="F21" s="17">
        <v>930</v>
      </c>
      <c r="G21" s="17">
        <v>0</v>
      </c>
      <c r="H21" s="17">
        <f t="shared" si="0"/>
        <v>930</v>
      </c>
      <c r="I21" s="42" t="s">
        <v>30</v>
      </c>
      <c r="J21" s="43" t="s">
        <v>31</v>
      </c>
    </row>
    <row r="22" customHeight="1" spans="1:10">
      <c r="A22" s="28"/>
      <c r="B22" s="29"/>
      <c r="C22" s="30"/>
      <c r="D22" s="28"/>
      <c r="E22" s="30"/>
      <c r="F22" s="17">
        <v>40559</v>
      </c>
      <c r="G22" s="17">
        <v>0</v>
      </c>
      <c r="H22" s="17">
        <f t="shared" si="0"/>
        <v>40559</v>
      </c>
      <c r="I22" s="42" t="s">
        <v>32</v>
      </c>
      <c r="J22" s="44"/>
    </row>
    <row r="23" customHeight="1" spans="1:10">
      <c r="A23" s="28"/>
      <c r="B23" s="29"/>
      <c r="C23" s="30"/>
      <c r="D23" s="28"/>
      <c r="E23" s="30"/>
      <c r="F23" s="17">
        <v>0</v>
      </c>
      <c r="G23" s="17">
        <v>0</v>
      </c>
      <c r="H23" s="17">
        <f>SUM(F23:G23)</f>
        <v>0</v>
      </c>
      <c r="I23" s="42"/>
      <c r="J23" s="44"/>
    </row>
    <row r="24" customHeight="1" spans="1:10">
      <c r="A24" s="28"/>
      <c r="B24" s="29"/>
      <c r="C24" s="30"/>
      <c r="D24" s="28"/>
      <c r="E24" s="30"/>
      <c r="F24" s="17">
        <v>0</v>
      </c>
      <c r="G24" s="17">
        <v>0</v>
      </c>
      <c r="H24" s="17">
        <f>F24+G24</f>
        <v>0</v>
      </c>
      <c r="I24" s="42"/>
      <c r="J24" s="44"/>
    </row>
    <row r="25" s="1" customFormat="1" customHeight="1" spans="1:10">
      <c r="A25" s="18"/>
      <c r="B25" s="19" t="s">
        <v>33</v>
      </c>
      <c r="C25" s="20">
        <f>SUM(C21)</f>
        <v>0</v>
      </c>
      <c r="D25" s="20">
        <f>SUM(D21)</f>
        <v>1</v>
      </c>
      <c r="E25" s="20">
        <f>SUM(E21)</f>
        <v>0</v>
      </c>
      <c r="F25" s="21">
        <f>SUM(F21:F24)</f>
        <v>41489</v>
      </c>
      <c r="G25" s="21">
        <f>SUM(G21:G24)</f>
        <v>0</v>
      </c>
      <c r="H25" s="21">
        <f>F25+G25</f>
        <v>41489</v>
      </c>
      <c r="I25" s="39"/>
      <c r="J25" s="45"/>
    </row>
    <row r="26" ht="19.95" customHeight="1" spans="1:10">
      <c r="A26" s="13">
        <v>4</v>
      </c>
      <c r="B26" s="14" t="s">
        <v>34</v>
      </c>
      <c r="C26" s="15">
        <v>0</v>
      </c>
      <c r="D26" s="13">
        <v>1</v>
      </c>
      <c r="E26" s="15">
        <f>C26*D26</f>
        <v>0</v>
      </c>
      <c r="F26" s="17">
        <v>2096.7</v>
      </c>
      <c r="G26" s="17">
        <v>0</v>
      </c>
      <c r="H26" s="17">
        <f>F26+G26</f>
        <v>2096.7</v>
      </c>
      <c r="I26" s="46" t="s">
        <v>35</v>
      </c>
      <c r="J26" s="43" t="s">
        <v>36</v>
      </c>
    </row>
    <row r="27" ht="19.95" customHeight="1" spans="1:10">
      <c r="A27" s="13"/>
      <c r="B27" s="14"/>
      <c r="C27" s="15"/>
      <c r="D27" s="13"/>
      <c r="E27" s="15"/>
      <c r="F27" s="17">
        <v>8046.39</v>
      </c>
      <c r="G27" s="17">
        <v>7274.08</v>
      </c>
      <c r="H27" s="17">
        <f>F27+G27</f>
        <v>15320.47</v>
      </c>
      <c r="I27" s="42" t="s">
        <v>37</v>
      </c>
      <c r="J27" s="44"/>
    </row>
    <row r="28" customHeight="1" spans="1:10">
      <c r="A28" s="13"/>
      <c r="B28" s="14"/>
      <c r="C28" s="15"/>
      <c r="D28" s="13"/>
      <c r="E28" s="15"/>
      <c r="F28" s="17">
        <v>780</v>
      </c>
      <c r="G28" s="17">
        <v>0</v>
      </c>
      <c r="H28" s="17">
        <f>F28+G28</f>
        <v>780</v>
      </c>
      <c r="I28" s="42" t="s">
        <v>38</v>
      </c>
      <c r="J28" s="44"/>
    </row>
    <row r="29" customHeight="1" spans="1:10">
      <c r="A29" s="13"/>
      <c r="B29" s="14"/>
      <c r="C29" s="15"/>
      <c r="D29" s="13"/>
      <c r="E29" s="15"/>
      <c r="F29" s="17">
        <v>6001.44</v>
      </c>
      <c r="G29" s="17">
        <v>964</v>
      </c>
      <c r="H29" s="17">
        <f>SUM(F29:G29)</f>
        <v>6965.44</v>
      </c>
      <c r="I29" s="42" t="s">
        <v>39</v>
      </c>
      <c r="J29" s="44"/>
    </row>
    <row r="30" customHeight="1" spans="1:10">
      <c r="A30" s="13"/>
      <c r="B30" s="14"/>
      <c r="C30" s="15"/>
      <c r="D30" s="13"/>
      <c r="E30" s="15"/>
      <c r="F30" s="17">
        <v>0</v>
      </c>
      <c r="G30" s="17">
        <v>0</v>
      </c>
      <c r="H30" s="17">
        <f>SUM(F30:G30)</f>
        <v>0</v>
      </c>
      <c r="I30" s="41"/>
      <c r="J30" s="44"/>
    </row>
    <row r="31" customHeight="1" spans="1:10">
      <c r="A31" s="13"/>
      <c r="B31" s="14"/>
      <c r="C31" s="15"/>
      <c r="D31" s="13"/>
      <c r="E31" s="15"/>
      <c r="F31" s="31">
        <v>0</v>
      </c>
      <c r="G31" s="17">
        <v>0</v>
      </c>
      <c r="H31" s="17">
        <f>SUM(F31:G31)</f>
        <v>0</v>
      </c>
      <c r="I31" s="41"/>
      <c r="J31" s="44"/>
    </row>
    <row r="32" customHeight="1" spans="1:10">
      <c r="A32" s="13"/>
      <c r="B32" s="14"/>
      <c r="C32" s="15"/>
      <c r="D32" s="13"/>
      <c r="E32" s="15"/>
      <c r="F32" s="17">
        <v>0</v>
      </c>
      <c r="G32" s="17">
        <v>0</v>
      </c>
      <c r="H32" s="17">
        <f>F32+G32</f>
        <v>0</v>
      </c>
      <c r="I32" s="42"/>
      <c r="J32" s="44"/>
    </row>
    <row r="33" s="1" customFormat="1" customHeight="1" spans="1:10">
      <c r="A33" s="18"/>
      <c r="B33" s="19" t="s">
        <v>40</v>
      </c>
      <c r="C33" s="20">
        <f>C26</f>
        <v>0</v>
      </c>
      <c r="D33" s="20">
        <f>D26</f>
        <v>1</v>
      </c>
      <c r="E33" s="20">
        <f>E26</f>
        <v>0</v>
      </c>
      <c r="F33" s="21">
        <f>SUM(F26:F32)</f>
        <v>16924.53</v>
      </c>
      <c r="G33" s="21">
        <f>SUM(G26:G32)</f>
        <v>8238.08</v>
      </c>
      <c r="H33" s="21">
        <f>SUM(F33:G33)</f>
        <v>25162.61</v>
      </c>
      <c r="I33" s="39"/>
      <c r="J33" s="45"/>
    </row>
    <row r="34" customHeight="1" spans="1:10">
      <c r="A34" s="22">
        <v>5</v>
      </c>
      <c r="B34" s="23" t="s">
        <v>41</v>
      </c>
      <c r="C34" s="24">
        <v>0</v>
      </c>
      <c r="D34" s="22">
        <v>1</v>
      </c>
      <c r="E34" s="15">
        <f>C34*D34</f>
        <v>0</v>
      </c>
      <c r="F34" s="17">
        <v>25600</v>
      </c>
      <c r="G34" s="17">
        <v>0</v>
      </c>
      <c r="H34" s="17">
        <f>F34+G34</f>
        <v>25600</v>
      </c>
      <c r="I34" s="41" t="s">
        <v>42</v>
      </c>
      <c r="J34" s="47" t="s">
        <v>43</v>
      </c>
    </row>
    <row r="35" customHeight="1" spans="1:10">
      <c r="A35" s="28"/>
      <c r="B35" s="29"/>
      <c r="C35" s="30"/>
      <c r="D35" s="28"/>
      <c r="E35" s="15"/>
      <c r="F35" s="17">
        <v>2430.84</v>
      </c>
      <c r="G35" s="17">
        <v>7763.58</v>
      </c>
      <c r="H35" s="17">
        <f>F35+G35</f>
        <v>10194.42</v>
      </c>
      <c r="I35" s="41" t="s">
        <v>44</v>
      </c>
      <c r="J35" s="48"/>
    </row>
    <row r="36" customHeight="1" spans="1:10">
      <c r="A36" s="28"/>
      <c r="B36" s="29"/>
      <c r="C36" s="30"/>
      <c r="D36" s="28"/>
      <c r="E36" s="15"/>
      <c r="F36" s="17">
        <v>1400</v>
      </c>
      <c r="G36" s="17">
        <v>0</v>
      </c>
      <c r="H36" s="17">
        <f>SUM(F36:G36)</f>
        <v>1400</v>
      </c>
      <c r="I36" s="41" t="s">
        <v>45</v>
      </c>
      <c r="J36" s="48"/>
    </row>
    <row r="37" customHeight="1" spans="1:10">
      <c r="A37" s="28"/>
      <c r="B37" s="29"/>
      <c r="C37" s="30"/>
      <c r="D37" s="28"/>
      <c r="E37" s="15"/>
      <c r="F37" s="17">
        <v>7600</v>
      </c>
      <c r="G37" s="17">
        <v>0</v>
      </c>
      <c r="H37" s="17">
        <f>SUM(F37:G37)</f>
        <v>7600</v>
      </c>
      <c r="I37" s="41" t="s">
        <v>46</v>
      </c>
      <c r="J37" s="48"/>
    </row>
    <row r="38" customHeight="1" spans="1:10">
      <c r="A38" s="28"/>
      <c r="B38" s="29"/>
      <c r="C38" s="30"/>
      <c r="D38" s="28"/>
      <c r="E38" s="15"/>
      <c r="F38" s="17">
        <v>0</v>
      </c>
      <c r="G38" s="17">
        <v>666</v>
      </c>
      <c r="H38" s="17">
        <f>SUM(F38:G38)</f>
        <v>666</v>
      </c>
      <c r="I38" s="41" t="s">
        <v>47</v>
      </c>
      <c r="J38" s="48"/>
    </row>
    <row r="39" customHeight="1" spans="1:10">
      <c r="A39" s="28"/>
      <c r="B39" s="29"/>
      <c r="C39" s="30"/>
      <c r="D39" s="28"/>
      <c r="E39" s="15"/>
      <c r="F39" s="17">
        <v>0</v>
      </c>
      <c r="G39" s="17">
        <v>0</v>
      </c>
      <c r="H39" s="17">
        <f>SUM(F39:G39)</f>
        <v>0</v>
      </c>
      <c r="I39" s="42"/>
      <c r="J39" s="48"/>
    </row>
    <row r="40" customHeight="1" spans="1:10">
      <c r="A40" s="28"/>
      <c r="B40" s="29"/>
      <c r="C40" s="30"/>
      <c r="D40" s="28"/>
      <c r="E40" s="15"/>
      <c r="F40" s="17">
        <v>0</v>
      </c>
      <c r="G40" s="17">
        <v>0</v>
      </c>
      <c r="H40" s="17">
        <f>SUM(F40:G40)</f>
        <v>0</v>
      </c>
      <c r="I40" s="42"/>
      <c r="J40" s="48"/>
    </row>
    <row r="41" customHeight="1" spans="1:10">
      <c r="A41" s="28"/>
      <c r="B41" s="29"/>
      <c r="C41" s="30"/>
      <c r="D41" s="28"/>
      <c r="E41" s="15"/>
      <c r="F41" s="17">
        <v>0</v>
      </c>
      <c r="G41" s="17">
        <v>0</v>
      </c>
      <c r="H41" s="17">
        <f>F41+G41</f>
        <v>0</v>
      </c>
      <c r="I41" s="41"/>
      <c r="J41" s="48"/>
    </row>
    <row r="42" s="1" customFormat="1" customHeight="1" spans="1:10">
      <c r="A42" s="18"/>
      <c r="B42" s="19" t="s">
        <v>48</v>
      </c>
      <c r="C42" s="20">
        <f>SUM(C34:C41)</f>
        <v>0</v>
      </c>
      <c r="D42" s="20">
        <f>SUM(D34)</f>
        <v>1</v>
      </c>
      <c r="E42" s="20">
        <f>E34</f>
        <v>0</v>
      </c>
      <c r="F42" s="21">
        <f>SUM(F34:F41)</f>
        <v>37030.84</v>
      </c>
      <c r="G42" s="21">
        <f>SUM(G34:G41)</f>
        <v>8429.58</v>
      </c>
      <c r="H42" s="21">
        <f>F42+G42</f>
        <v>45460.42</v>
      </c>
      <c r="I42" s="39"/>
      <c r="J42" s="49"/>
    </row>
    <row r="43" customHeight="1" spans="1:10">
      <c r="A43" s="13">
        <v>6</v>
      </c>
      <c r="B43" s="14" t="s">
        <v>49</v>
      </c>
      <c r="C43" s="15">
        <v>0</v>
      </c>
      <c r="D43" s="13">
        <v>0</v>
      </c>
      <c r="E43" s="15">
        <f>C43*D43</f>
        <v>0</v>
      </c>
      <c r="F43" s="16">
        <v>0</v>
      </c>
      <c r="G43" s="16">
        <v>0</v>
      </c>
      <c r="H43" s="16">
        <f>F43+G43</f>
        <v>0</v>
      </c>
      <c r="I43" s="50"/>
      <c r="J43" s="37" t="s">
        <v>50</v>
      </c>
    </row>
    <row r="44" customHeight="1" spans="1:10">
      <c r="A44" s="13"/>
      <c r="B44" s="14"/>
      <c r="C44" s="15"/>
      <c r="D44" s="13"/>
      <c r="E44" s="15"/>
      <c r="F44" s="16">
        <v>0</v>
      </c>
      <c r="G44" s="16">
        <v>0</v>
      </c>
      <c r="H44" s="16">
        <f>F44+G44</f>
        <v>0</v>
      </c>
      <c r="I44" s="50"/>
      <c r="J44" s="44"/>
    </row>
    <row r="45" customHeight="1" spans="1:10">
      <c r="A45" s="13"/>
      <c r="B45" s="14"/>
      <c r="C45" s="15"/>
      <c r="D45" s="13"/>
      <c r="E45" s="15"/>
      <c r="F45" s="16">
        <v>0</v>
      </c>
      <c r="G45" s="16">
        <v>0</v>
      </c>
      <c r="H45" s="16">
        <f t="shared" ref="H45:H49" si="1">F45+G45</f>
        <v>0</v>
      </c>
      <c r="I45" s="50"/>
      <c r="J45" s="44"/>
    </row>
    <row r="46" s="1" customFormat="1" customHeight="1" spans="1:10">
      <c r="A46" s="18"/>
      <c r="B46" s="19" t="s">
        <v>51</v>
      </c>
      <c r="C46" s="20">
        <f>SUM(C43)</f>
        <v>0</v>
      </c>
      <c r="D46" s="20">
        <f t="shared" ref="D46:E46" si="2">SUM(D43)</f>
        <v>0</v>
      </c>
      <c r="E46" s="20">
        <f t="shared" si="2"/>
        <v>0</v>
      </c>
      <c r="F46" s="21">
        <f>SUM(F43:F45)</f>
        <v>0</v>
      </c>
      <c r="G46" s="21">
        <f>SUM(G43:G45)</f>
        <v>0</v>
      </c>
      <c r="H46" s="21">
        <f t="shared" si="1"/>
        <v>0</v>
      </c>
      <c r="I46" s="39"/>
      <c r="J46" s="45"/>
    </row>
    <row r="47" customHeight="1" spans="1:10">
      <c r="A47" s="13">
        <v>7</v>
      </c>
      <c r="B47" s="14" t="s">
        <v>52</v>
      </c>
      <c r="C47" s="15">
        <v>0</v>
      </c>
      <c r="D47" s="13">
        <v>0</v>
      </c>
      <c r="E47" s="15">
        <f>C47</f>
        <v>0</v>
      </c>
      <c r="F47" s="16">
        <v>0</v>
      </c>
      <c r="G47" s="17">
        <v>0</v>
      </c>
      <c r="H47" s="16">
        <f t="shared" si="1"/>
        <v>0</v>
      </c>
      <c r="I47" s="50"/>
      <c r="J47" s="51"/>
    </row>
    <row r="48" customHeight="1" spans="1:10">
      <c r="A48" s="13"/>
      <c r="B48" s="14"/>
      <c r="C48" s="15"/>
      <c r="D48" s="13"/>
      <c r="E48" s="15"/>
      <c r="F48" s="16">
        <v>0</v>
      </c>
      <c r="G48" s="17">
        <v>0</v>
      </c>
      <c r="H48" s="16">
        <f t="shared" si="1"/>
        <v>0</v>
      </c>
      <c r="I48" s="50"/>
      <c r="J48" s="52"/>
    </row>
    <row r="49" customHeight="1" spans="1:10">
      <c r="A49" s="13"/>
      <c r="B49" s="14"/>
      <c r="C49" s="15"/>
      <c r="D49" s="13"/>
      <c r="E49" s="15"/>
      <c r="F49" s="16">
        <v>0</v>
      </c>
      <c r="G49" s="17">
        <v>0</v>
      </c>
      <c r="H49" s="16">
        <f t="shared" si="1"/>
        <v>0</v>
      </c>
      <c r="I49" s="50"/>
      <c r="J49" s="52"/>
    </row>
    <row r="50" s="1" customFormat="1" customHeight="1" spans="1:10">
      <c r="A50" s="18"/>
      <c r="B50" s="19" t="s">
        <v>53</v>
      </c>
      <c r="C50" s="20">
        <f>SUM(C47)</f>
        <v>0</v>
      </c>
      <c r="D50" s="20">
        <f>SUM(D47)</f>
        <v>0</v>
      </c>
      <c r="E50" s="20">
        <f>SUM(E47)</f>
        <v>0</v>
      </c>
      <c r="F50" s="21">
        <f>SUM(F47:F49)</f>
        <v>0</v>
      </c>
      <c r="G50" s="21">
        <f>SUM(G47:G49)</f>
        <v>0</v>
      </c>
      <c r="H50" s="21">
        <f t="shared" ref="H50:H59" si="3">F50+G50</f>
        <v>0</v>
      </c>
      <c r="I50" s="39"/>
      <c r="J50" s="53"/>
    </row>
    <row r="51" customHeight="1" spans="1:10">
      <c r="A51" s="13">
        <v>8</v>
      </c>
      <c r="B51" s="14" t="s">
        <v>54</v>
      </c>
      <c r="C51" s="15">
        <v>0</v>
      </c>
      <c r="D51" s="13">
        <v>0</v>
      </c>
      <c r="E51" s="15">
        <f>C51*D51</f>
        <v>0</v>
      </c>
      <c r="F51" s="16">
        <v>0</v>
      </c>
      <c r="G51" s="16">
        <v>0</v>
      </c>
      <c r="H51" s="16">
        <f t="shared" si="3"/>
        <v>0</v>
      </c>
      <c r="I51" s="41"/>
      <c r="J51" s="43" t="s">
        <v>55</v>
      </c>
    </row>
    <row r="52" customHeight="1" spans="1:10">
      <c r="A52" s="13"/>
      <c r="B52" s="14"/>
      <c r="C52" s="15"/>
      <c r="D52" s="13"/>
      <c r="E52" s="15"/>
      <c r="F52" s="16">
        <v>0</v>
      </c>
      <c r="G52" s="16">
        <v>0</v>
      </c>
      <c r="H52" s="16">
        <f t="shared" si="3"/>
        <v>0</v>
      </c>
      <c r="I52" s="41"/>
      <c r="J52" s="44"/>
    </row>
    <row r="53" s="1" customFormat="1" customHeight="1" spans="1:10">
      <c r="A53" s="18"/>
      <c r="B53" s="19" t="s">
        <v>56</v>
      </c>
      <c r="C53" s="20">
        <f>SUM(C51)</f>
        <v>0</v>
      </c>
      <c r="D53" s="20">
        <f t="shared" ref="D53:E53" si="4">SUM(D51)</f>
        <v>0</v>
      </c>
      <c r="E53" s="20">
        <f t="shared" si="4"/>
        <v>0</v>
      </c>
      <c r="F53" s="21">
        <f>SUM(F51:F52)</f>
        <v>0</v>
      </c>
      <c r="G53" s="21">
        <f t="shared" ref="G53" si="5">SUM(G51:G52)</f>
        <v>0</v>
      </c>
      <c r="H53" s="21">
        <f t="shared" si="3"/>
        <v>0</v>
      </c>
      <c r="I53" s="39"/>
      <c r="J53" s="45"/>
    </row>
    <row r="54" customHeight="1" spans="1:10">
      <c r="A54" s="13">
        <v>9</v>
      </c>
      <c r="B54" s="14" t="s">
        <v>57</v>
      </c>
      <c r="C54" s="15">
        <v>0</v>
      </c>
      <c r="D54" s="13">
        <v>0</v>
      </c>
      <c r="E54" s="15">
        <f>C54*D54</f>
        <v>0</v>
      </c>
      <c r="F54" s="16">
        <v>0</v>
      </c>
      <c r="G54" s="16">
        <v>0</v>
      </c>
      <c r="H54" s="16">
        <f t="shared" si="3"/>
        <v>0</v>
      </c>
      <c r="I54" s="41"/>
      <c r="J54" s="37" t="s">
        <v>58</v>
      </c>
    </row>
    <row r="55" customHeight="1" spans="1:10">
      <c r="A55" s="13"/>
      <c r="B55" s="14"/>
      <c r="C55" s="15"/>
      <c r="D55" s="13"/>
      <c r="E55" s="15"/>
      <c r="F55" s="16">
        <v>0</v>
      </c>
      <c r="G55" s="16">
        <v>0</v>
      </c>
      <c r="H55" s="16">
        <f t="shared" si="3"/>
        <v>0</v>
      </c>
      <c r="I55" s="41"/>
      <c r="J55" s="38"/>
    </row>
    <row r="56" customHeight="1" spans="1:10">
      <c r="A56" s="13"/>
      <c r="B56" s="14"/>
      <c r="C56" s="15"/>
      <c r="D56" s="13"/>
      <c r="E56" s="15"/>
      <c r="F56" s="16">
        <v>0</v>
      </c>
      <c r="G56" s="16">
        <v>0</v>
      </c>
      <c r="H56" s="16">
        <f t="shared" si="3"/>
        <v>0</v>
      </c>
      <c r="I56" s="41"/>
      <c r="J56" s="38"/>
    </row>
    <row r="57" s="1" customFormat="1" customHeight="1" spans="1:10">
      <c r="A57" s="18"/>
      <c r="B57" s="19" t="s">
        <v>59</v>
      </c>
      <c r="C57" s="20">
        <f>SUM(C54)</f>
        <v>0</v>
      </c>
      <c r="D57" s="20">
        <f t="shared" ref="D57:E57" si="6">SUM(D54)</f>
        <v>0</v>
      </c>
      <c r="E57" s="20">
        <f t="shared" si="6"/>
        <v>0</v>
      </c>
      <c r="F57" s="21">
        <f>SUM(F54:F56)</f>
        <v>0</v>
      </c>
      <c r="G57" s="21">
        <f t="shared" ref="G57" si="7">SUM(G54:G56)</f>
        <v>0</v>
      </c>
      <c r="H57" s="21">
        <f t="shared" si="3"/>
        <v>0</v>
      </c>
      <c r="I57" s="39"/>
      <c r="J57" s="40"/>
    </row>
    <row r="58" customHeight="1" spans="1:10">
      <c r="A58" s="28">
        <v>10</v>
      </c>
      <c r="B58" s="32" t="s">
        <v>60</v>
      </c>
      <c r="C58" s="15">
        <v>0</v>
      </c>
      <c r="D58" s="13">
        <v>0</v>
      </c>
      <c r="E58" s="15">
        <v>0</v>
      </c>
      <c r="F58" s="17">
        <v>5120</v>
      </c>
      <c r="G58" s="17">
        <v>0</v>
      </c>
      <c r="H58" s="17">
        <f t="shared" si="3"/>
        <v>5120</v>
      </c>
      <c r="I58" s="54" t="s">
        <v>61</v>
      </c>
      <c r="J58" s="52"/>
    </row>
    <row r="59" customHeight="1" spans="1:10">
      <c r="A59" s="28"/>
      <c r="B59" s="33"/>
      <c r="C59" s="15"/>
      <c r="D59" s="13"/>
      <c r="E59" s="15"/>
      <c r="F59" s="17">
        <v>12202</v>
      </c>
      <c r="G59" s="17">
        <v>0</v>
      </c>
      <c r="H59" s="17">
        <f>SUM(F59:G59)</f>
        <v>12202</v>
      </c>
      <c r="I59" s="36" t="s">
        <v>62</v>
      </c>
      <c r="J59" s="52"/>
    </row>
    <row r="60" customHeight="1" spans="1:10">
      <c r="A60" s="28"/>
      <c r="B60" s="33"/>
      <c r="C60" s="15"/>
      <c r="D60" s="13"/>
      <c r="E60" s="15"/>
      <c r="F60" s="17">
        <v>2234</v>
      </c>
      <c r="G60" s="17">
        <v>0</v>
      </c>
      <c r="H60" s="17">
        <f>SUM(F60:G60)</f>
        <v>2234</v>
      </c>
      <c r="I60" s="36" t="s">
        <v>63</v>
      </c>
      <c r="J60" s="52"/>
    </row>
    <row r="61" customHeight="1" spans="1:10">
      <c r="A61" s="28"/>
      <c r="B61" s="33"/>
      <c r="C61" s="15"/>
      <c r="D61" s="13"/>
      <c r="E61" s="15"/>
      <c r="F61" s="17">
        <v>0</v>
      </c>
      <c r="G61" s="17">
        <v>0</v>
      </c>
      <c r="H61" s="17">
        <f>SUM(F61:G61)</f>
        <v>0</v>
      </c>
      <c r="I61" s="36"/>
      <c r="J61" s="52"/>
    </row>
    <row r="62" customHeight="1" spans="1:10">
      <c r="A62" s="25"/>
      <c r="B62" s="34"/>
      <c r="C62" s="15"/>
      <c r="D62" s="13"/>
      <c r="E62" s="15"/>
      <c r="F62" s="17">
        <v>0</v>
      </c>
      <c r="G62" s="17">
        <v>0</v>
      </c>
      <c r="H62" s="17">
        <f>F62+G62</f>
        <v>0</v>
      </c>
      <c r="I62" s="36"/>
      <c r="J62" s="52"/>
    </row>
    <row r="63" s="1" customFormat="1" customHeight="1" spans="1:10">
      <c r="A63" s="18"/>
      <c r="B63" s="19" t="s">
        <v>64</v>
      </c>
      <c r="C63" s="20">
        <f>C58</f>
        <v>0</v>
      </c>
      <c r="D63" s="20">
        <f>D58</f>
        <v>0</v>
      </c>
      <c r="E63" s="20">
        <f>E58</f>
        <v>0</v>
      </c>
      <c r="F63" s="21">
        <f>SUM(F58:F62)</f>
        <v>19556</v>
      </c>
      <c r="G63" s="21">
        <f>SUM(G58:G62)</f>
        <v>0</v>
      </c>
      <c r="H63" s="21">
        <f>SUM(F63:G63)</f>
        <v>19556</v>
      </c>
      <c r="I63" s="39"/>
      <c r="J63" s="53"/>
    </row>
    <row r="64" customHeight="1" spans="1:10">
      <c r="A64" s="18"/>
      <c r="B64" s="19" t="s">
        <v>65</v>
      </c>
      <c r="C64" s="20">
        <v>0</v>
      </c>
      <c r="D64" s="20">
        <v>0</v>
      </c>
      <c r="E64" s="20">
        <v>0</v>
      </c>
      <c r="F64" s="21">
        <f>SUM(F63,F57,F53,F50,F46,F42,F33,F25,F20,F17)</f>
        <v>128098.77</v>
      </c>
      <c r="G64" s="21">
        <f>SUM(G63,G57,G53,G50,G46,G42,G33,G25,G20,G17)</f>
        <v>30367.66</v>
      </c>
      <c r="H64" s="21">
        <f>H17+H25+H20+H33+H42+H46+H50+H53+H57+H63</f>
        <v>158466.43</v>
      </c>
      <c r="I64" s="39"/>
      <c r="J64" s="55"/>
    </row>
    <row r="68" customHeight="1" spans="1:9">
      <c r="A68" s="56" t="s">
        <v>66</v>
      </c>
      <c r="B68" s="57"/>
      <c r="C68" s="58" t="s">
        <v>67</v>
      </c>
      <c r="D68" s="58"/>
      <c r="E68" s="58" t="s">
        <v>68</v>
      </c>
      <c r="F68" s="58"/>
      <c r="G68" s="58" t="s">
        <v>69</v>
      </c>
      <c r="H68" s="58"/>
      <c r="I68" s="64" t="s">
        <v>70</v>
      </c>
    </row>
    <row r="69" customHeight="1" spans="1:9">
      <c r="A69" s="59">
        <v>0</v>
      </c>
      <c r="B69" s="60"/>
      <c r="C69" s="60">
        <f>H64</f>
        <v>158466.43</v>
      </c>
      <c r="D69" s="60"/>
      <c r="E69" s="60">
        <f>SUM(F64)</f>
        <v>128098.77</v>
      </c>
      <c r="F69" s="60"/>
      <c r="G69" s="60">
        <f>SUM(G64)</f>
        <v>30367.66</v>
      </c>
      <c r="H69" s="60"/>
      <c r="I69" s="65">
        <f>A69-C69</f>
        <v>-158466.43</v>
      </c>
    </row>
    <row r="71" customHeight="1" spans="1:9">
      <c r="A71" s="61" t="s">
        <v>71</v>
      </c>
      <c r="B71" s="62"/>
      <c r="C71" s="63" t="s">
        <v>72</v>
      </c>
      <c r="D71" s="61"/>
      <c r="E71" s="61" t="s">
        <v>73</v>
      </c>
      <c r="F71" s="61"/>
      <c r="G71" s="61" t="s">
        <v>74</v>
      </c>
      <c r="H71" s="61"/>
      <c r="I71" s="62"/>
    </row>
  </sheetData>
  <mergeCells count="73">
    <mergeCell ref="C2:H2"/>
    <mergeCell ref="C6:E6"/>
    <mergeCell ref="F6:I6"/>
    <mergeCell ref="A68:B68"/>
    <mergeCell ref="C68:D68"/>
    <mergeCell ref="E68:F68"/>
    <mergeCell ref="G68:H68"/>
    <mergeCell ref="A69:B69"/>
    <mergeCell ref="C69:D69"/>
    <mergeCell ref="E69:F69"/>
    <mergeCell ref="G69:H69"/>
    <mergeCell ref="A6:A7"/>
    <mergeCell ref="A8:A16"/>
    <mergeCell ref="A18:A19"/>
    <mergeCell ref="A21:A24"/>
    <mergeCell ref="A26:A32"/>
    <mergeCell ref="A34:A41"/>
    <mergeCell ref="A43:A45"/>
    <mergeCell ref="A47:A49"/>
    <mergeCell ref="A51:A52"/>
    <mergeCell ref="A54:A56"/>
    <mergeCell ref="A58:A62"/>
    <mergeCell ref="B6:B7"/>
    <mergeCell ref="B8:B16"/>
    <mergeCell ref="B18:B19"/>
    <mergeCell ref="B21:B24"/>
    <mergeCell ref="B26:B32"/>
    <mergeCell ref="B34:B41"/>
    <mergeCell ref="B43:B45"/>
    <mergeCell ref="B47:B49"/>
    <mergeCell ref="B51:B52"/>
    <mergeCell ref="B54:B56"/>
    <mergeCell ref="B58:B62"/>
    <mergeCell ref="C8:C16"/>
    <mergeCell ref="C18:C19"/>
    <mergeCell ref="C21:C24"/>
    <mergeCell ref="C26:C32"/>
    <mergeCell ref="C34:C41"/>
    <mergeCell ref="C43:C45"/>
    <mergeCell ref="C47:C49"/>
    <mergeCell ref="C51:C52"/>
    <mergeCell ref="C54:C56"/>
    <mergeCell ref="D8:D16"/>
    <mergeCell ref="D18:D19"/>
    <mergeCell ref="D21:D24"/>
    <mergeCell ref="D26:D32"/>
    <mergeCell ref="D34:D41"/>
    <mergeCell ref="D43:D45"/>
    <mergeCell ref="D47:D49"/>
    <mergeCell ref="D51:D52"/>
    <mergeCell ref="D54:D56"/>
    <mergeCell ref="E8:E16"/>
    <mergeCell ref="E18:E19"/>
    <mergeCell ref="E21:E24"/>
    <mergeCell ref="E26:E32"/>
    <mergeCell ref="E34:E41"/>
    <mergeCell ref="E43:E45"/>
    <mergeCell ref="E47:E49"/>
    <mergeCell ref="E51:E52"/>
    <mergeCell ref="E54:E56"/>
    <mergeCell ref="J4:J5"/>
    <mergeCell ref="J6:J7"/>
    <mergeCell ref="J8:J17"/>
    <mergeCell ref="J18:J20"/>
    <mergeCell ref="J21:J25"/>
    <mergeCell ref="J26:J33"/>
    <mergeCell ref="J34:J42"/>
    <mergeCell ref="J43:J46"/>
    <mergeCell ref="J47:J50"/>
    <mergeCell ref="J51:J53"/>
    <mergeCell ref="J54:J57"/>
    <mergeCell ref="J58:J63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差不多先生</cp:lastModifiedBy>
  <dcterms:created xsi:type="dcterms:W3CDTF">2014-04-15T08:52:00Z</dcterms:created>
  <cp:lastPrinted>2017-11-07T06:55:00Z</cp:lastPrinted>
  <dcterms:modified xsi:type="dcterms:W3CDTF">2022-01-11T08:24:14Z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D07610F41ABD4317B31EAA5B7B68FC1E</vt:lpwstr>
  </property>
</Properties>
</file>