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jo/Desktop/"/>
    </mc:Choice>
  </mc:AlternateContent>
  <xr:revisionPtr revIDLastSave="0" documentId="13_ncr:1_{3EB9A6C7-4D0A-5A45-B156-3F20879A8D2F}" xr6:coauthVersionLast="47" xr6:coauthVersionMax="47" xr10:uidLastSave="{00000000-0000-0000-0000-000000000000}"/>
  <bookViews>
    <workbookView xWindow="3920" yWindow="900" windowWidth="23120" windowHeight="15960" xr2:uid="{42C386BB-5AC3-1D42-A9D3-84220D70F4A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2" i="1"/>
  <c r="M12" i="1"/>
  <c r="K7" i="1"/>
  <c r="L12" i="1"/>
  <c r="L14" i="1" s="1"/>
  <c r="K8" i="1" l="1"/>
  <c r="L8" i="1" s="1"/>
  <c r="M8" i="1" s="1"/>
  <c r="L7" i="1"/>
  <c r="M7" i="1" s="1"/>
  <c r="N7" i="1" s="1"/>
  <c r="N8" i="1" l="1"/>
  <c r="K4" i="1" l="1"/>
  <c r="L4" i="1" s="1"/>
  <c r="M4" i="1" s="1"/>
  <c r="K5" i="1"/>
  <c r="L5" i="1" s="1"/>
  <c r="M5" i="1" s="1"/>
  <c r="K6" i="1"/>
  <c r="L6" i="1" s="1"/>
  <c r="M6" i="1" s="1"/>
  <c r="N6" i="1" s="1"/>
  <c r="K3" i="1"/>
  <c r="L3" i="1" s="1"/>
  <c r="M3" i="1" s="1"/>
  <c r="I4" i="1"/>
  <c r="I5" i="1"/>
  <c r="I6" i="1"/>
  <c r="I7" i="1"/>
  <c r="I8" i="1"/>
  <c r="I3" i="1"/>
  <c r="N3" i="1" l="1"/>
  <c r="M13" i="1"/>
  <c r="N5" i="1"/>
  <c r="N13" i="1" s="1"/>
  <c r="N4" i="1"/>
  <c r="N14" i="1" s="1"/>
  <c r="M14" i="1"/>
  <c r="I9" i="1"/>
  <c r="N12" i="1" l="1"/>
  <c r="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tc={95E52989-46D7-F54D-9D35-88D66AC243C1}</author>
    <author>tc={F46A6E52-712D-1249-BB90-588F9C0AF7DB}</author>
    <author>tc={0466F737-DD36-B142-A75B-084A3FE3694D}</author>
    <author>tc={3D277FC0-2E7F-9548-9F01-7D9DEE368531}</author>
  </authors>
  <commentList>
    <comment ref="H7" authorId="0" shapeId="0" xr:uid="{95E52989-46D7-F54D-9D35-88D66AC243C1}">
      <text>
        <t>[线程批注]
你的Excel版本可读取此线程批注; 但如果在更新版本的Excel中打开文件，则对批注所作的任何改动都将被删除。了解详细信息: https://go.microsoft.com/fwlink/?linkid=870924
注释:
    行程单</t>
      </text>
    </comment>
    <comment ref="H8" authorId="1" shapeId="0" xr:uid="{F46A6E52-712D-1249-BB90-588F9C0AF7DB}">
      <text>
        <t>[线程批注]
你的Excel版本可读取此线程批注; 但如果在更新版本的Excel中打开文件，则对批注所作的任何改动都将被删除。了解详细信息: https://go.microsoft.com/fwlink/?linkid=870924
注释:
    行程单</t>
      </text>
    </comment>
    <comment ref="G17" authorId="2" shapeId="0" xr:uid="{0466F737-DD36-B142-A75B-084A3FE3694D}">
      <text>
        <t>[线程批注]
你的Excel版本可读取此线程批注; 但如果在更新版本的Excel中打开文件，则对批注所作的任何改动都将被删除。了解详细信息: https://go.microsoft.com/fwlink/?linkid=870924
注释:
    行程单</t>
      </text>
    </comment>
    <comment ref="G18" authorId="3" shapeId="0" xr:uid="{3D277FC0-2E7F-9548-9F01-7D9DEE368531}">
      <text>
        <t>[线程批注]
你的Excel版本可读取此线程批注; 但如果在更新版本的Excel中打开文件，则对批注所作的任何改动都将被删除。了解详细信息: https://go.microsoft.com/fwlink/?linkid=870924
注释:
    行程单</t>
      </text>
    </comment>
  </commentList>
</comments>
</file>

<file path=xl/sharedStrings.xml><?xml version="1.0" encoding="utf-8"?>
<sst xmlns="http://schemas.openxmlformats.org/spreadsheetml/2006/main" count="62" uniqueCount="37">
  <si>
    <t>退票手续费</t>
    <phoneticPr fontId="1" type="noConversion"/>
  </si>
  <si>
    <t>航程</t>
    <phoneticPr fontId="1" type="noConversion"/>
  </si>
  <si>
    <t>HAN/YU</t>
  </si>
  <si>
    <t>WANG/QING WEI</t>
  </si>
  <si>
    <t>WEI/XIAO DONG</t>
  </si>
  <si>
    <t>XU/QIANG</t>
  </si>
  <si>
    <t>ZHUANG/SHASHA</t>
  </si>
  <si>
    <t>LI/HUI</t>
  </si>
  <si>
    <t>北京-法兰克福-墨西哥城</t>
    <phoneticPr fontId="1" type="noConversion"/>
  </si>
  <si>
    <t>圣何塞-北京</t>
    <phoneticPr fontId="1" type="noConversion"/>
  </si>
  <si>
    <t>墨西哥城-哈瓦那-圣何塞</t>
    <phoneticPr fontId="1" type="noConversion"/>
  </si>
  <si>
    <t>总计</t>
    <phoneticPr fontId="1" type="noConversion"/>
  </si>
  <si>
    <t>客人姓名（英文）</t>
    <phoneticPr fontId="1" type="noConversion"/>
  </si>
  <si>
    <t>客人姓名（中文）</t>
    <phoneticPr fontId="1" type="noConversion"/>
  </si>
  <si>
    <t>魏小东</t>
    <phoneticPr fontId="1" type="noConversion"/>
  </si>
  <si>
    <t>韩昱</t>
    <phoneticPr fontId="1" type="noConversion"/>
  </si>
  <si>
    <t>许强</t>
    <phoneticPr fontId="1" type="noConversion"/>
  </si>
  <si>
    <t>李辉</t>
    <phoneticPr fontId="1" type="noConversion"/>
  </si>
  <si>
    <t>庄沙沙</t>
    <phoneticPr fontId="1" type="noConversion"/>
  </si>
  <si>
    <t>王庆玮</t>
    <phoneticPr fontId="1" type="noConversion"/>
  </si>
  <si>
    <t>发票金额</t>
    <phoneticPr fontId="1" type="noConversion"/>
  </si>
  <si>
    <t>税</t>
    <phoneticPr fontId="1" type="noConversion"/>
  </si>
  <si>
    <t>收款金额</t>
    <phoneticPr fontId="1" type="noConversion"/>
  </si>
  <si>
    <t>北京市人民政府外事办公室</t>
  </si>
  <si>
    <t>发票抬头</t>
    <phoneticPr fontId="1" type="noConversion"/>
  </si>
  <si>
    <t>税号</t>
    <phoneticPr fontId="1" type="noConversion"/>
  </si>
  <si>
    <t>111100000000261471‘</t>
    <phoneticPr fontId="1" type="noConversion"/>
  </si>
  <si>
    <t>111100000000212234’</t>
    <phoneticPr fontId="1" type="noConversion"/>
  </si>
  <si>
    <t>111100000000260165‘</t>
    <phoneticPr fontId="1" type="noConversion"/>
  </si>
  <si>
    <t>收款金额合并</t>
    <phoneticPr fontId="1" type="noConversion"/>
  </si>
  <si>
    <t>发票合计</t>
    <phoneticPr fontId="1" type="noConversion"/>
  </si>
  <si>
    <t>蓝联</t>
    <phoneticPr fontId="1" type="noConversion"/>
  </si>
  <si>
    <t>无</t>
    <phoneticPr fontId="1" type="noConversion"/>
  </si>
  <si>
    <t>退票费非蓝联</t>
    <phoneticPr fontId="1" type="noConversion"/>
  </si>
  <si>
    <t>北京市科学技术委员会</t>
    <phoneticPr fontId="1" type="noConversion"/>
  </si>
  <si>
    <t>中国人民政治协商会议北京市委员会办公厅</t>
  </si>
  <si>
    <t>中国人民政治协商会议北京市委员会办公厅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</si>
</sst>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3"/>
      <color theme="1"/>
      <name val="SimSong"/>
      <family val="1"/>
      <charset val="134"/>
    </font>
    <font>
      <sz val="10.5"/>
      <color theme="1"/>
      <name val="宋体"/>
      <family val="3"/>
      <charset val="134"/>
    </font>
    <font>
      <b/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ffice" id="{1EFDB64B-6411-A34C-AFA2-A7E6B804815F}" userId="S::A6194@dllua.store::5cfabf40-6051-417b-9d1b-ff552c3d6060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" dT="2023-10-25T02:59:26.79" personId="{1EFDB64B-6411-A34C-AFA2-A7E6B804815F}" id="{95E52989-46D7-F54D-9D35-88D66AC243C1}">
    <text>行程单</text>
  </threadedComment>
  <threadedComment ref="H8" dT="2023-10-25T02:59:10.46" personId="{1EFDB64B-6411-A34C-AFA2-A7E6B804815F}" id="{F46A6E52-712D-1249-BB90-588F9C0AF7DB}">
    <text>行程单</text>
  </threadedComment>
  <threadedComment ref="G17" dT="2023-10-25T02:59:26.79" personId="{1EFDB64B-6411-A34C-AFA2-A7E6B804815F}" id="{0466F737-DD36-B142-A75B-084A3FE3694D}">
    <text>行程单</text>
  </threadedComment>
  <threadedComment ref="G18" dT="2023-10-25T02:59:10.46" personId="{1EFDB64B-6411-A34C-AFA2-A7E6B804815F}" id="{3D277FC0-2E7F-9548-9F01-7D9DEE368531}">
    <text>行程单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7668-8F92-D54D-80F4-97110EDE78E7}">
  <dimension ref="A2:P18"/>
  <sheetViews>
    <sheetView tabSelected="1" topLeftCell="D1" workbookViewId="0">
      <selection activeCell="K19" sqref="K19"/>
    </sheetView>
  </sheetViews>
  <sheetFormatPr baseColWidth="10" defaultRowHeight="16"/>
  <cols>
    <col min="1" max="1" width="17.6640625" bestFit="1" customWidth="1"/>
    <col min="2" max="2" width="15.83203125" customWidth="1"/>
    <col min="3" max="3" width="25.33203125" bestFit="1" customWidth="1"/>
    <col min="4" max="4" width="6" customWidth="1"/>
    <col min="5" max="5" width="24.5" customWidth="1"/>
    <col min="7" max="7" width="13" bestFit="1" customWidth="1"/>
    <col min="10" max="10" width="7.33203125" customWidth="1"/>
    <col min="11" max="11" width="15.1640625" customWidth="1"/>
    <col min="14" max="14" width="12.6640625" customWidth="1"/>
    <col min="15" max="15" width="36.83203125" customWidth="1"/>
    <col min="16" max="16" width="21.6640625" customWidth="1"/>
  </cols>
  <sheetData>
    <row r="2" spans="1:16" s="5" customFormat="1">
      <c r="A2" s="5" t="s">
        <v>12</v>
      </c>
      <c r="B2" s="5" t="s">
        <v>13</v>
      </c>
      <c r="C2" s="5" t="s">
        <v>1</v>
      </c>
      <c r="D2" s="5" t="s">
        <v>0</v>
      </c>
      <c r="E2" s="5" t="s">
        <v>1</v>
      </c>
      <c r="F2" s="5" t="s">
        <v>0</v>
      </c>
      <c r="G2" s="5" t="s">
        <v>1</v>
      </c>
      <c r="H2" s="5" t="s">
        <v>0</v>
      </c>
      <c r="I2" s="5" t="s">
        <v>11</v>
      </c>
      <c r="K2" s="6" t="s">
        <v>33</v>
      </c>
      <c r="L2" s="6" t="s">
        <v>21</v>
      </c>
      <c r="M2" s="5" t="s">
        <v>20</v>
      </c>
      <c r="N2" s="5" t="s">
        <v>22</v>
      </c>
      <c r="O2" s="5" t="s">
        <v>24</v>
      </c>
      <c r="P2" s="5" t="s">
        <v>25</v>
      </c>
    </row>
    <row r="3" spans="1:16">
      <c r="A3" s="1" t="s">
        <v>4</v>
      </c>
      <c r="B3" s="1" t="s">
        <v>14</v>
      </c>
      <c r="C3" t="s">
        <v>8</v>
      </c>
      <c r="D3">
        <v>0</v>
      </c>
      <c r="E3" t="s">
        <v>10</v>
      </c>
      <c r="F3">
        <v>26357</v>
      </c>
      <c r="G3" t="s">
        <v>9</v>
      </c>
      <c r="H3">
        <v>1000</v>
      </c>
      <c r="I3">
        <f>D3+F3+H3</f>
        <v>27357</v>
      </c>
      <c r="K3">
        <f>H3+F3</f>
        <v>27357</v>
      </c>
      <c r="L3">
        <f>K3*6%</f>
        <v>1641.4199999999998</v>
      </c>
      <c r="M3">
        <f>L3+K3</f>
        <v>28998.42</v>
      </c>
      <c r="N3">
        <f>M3</f>
        <v>28998.42</v>
      </c>
      <c r="O3" s="3" t="s">
        <v>23</v>
      </c>
      <c r="P3" t="s">
        <v>28</v>
      </c>
    </row>
    <row r="4" spans="1:16">
      <c r="A4" s="1" t="s">
        <v>2</v>
      </c>
      <c r="B4" s="1" t="s">
        <v>15</v>
      </c>
      <c r="C4" t="s">
        <v>8</v>
      </c>
      <c r="D4">
        <v>0</v>
      </c>
      <c r="E4" t="s">
        <v>10</v>
      </c>
      <c r="F4">
        <v>26357</v>
      </c>
      <c r="G4" t="s">
        <v>9</v>
      </c>
      <c r="H4">
        <v>1000</v>
      </c>
      <c r="I4">
        <f t="shared" ref="I4:I8" si="0">D4+F4+H4</f>
        <v>27357</v>
      </c>
      <c r="K4">
        <f t="shared" ref="K4:K6" si="1">H4+F4</f>
        <v>27357</v>
      </c>
      <c r="L4">
        <f t="shared" ref="L4:L8" si="2">K4*6%</f>
        <v>1641.4199999999998</v>
      </c>
      <c r="M4">
        <f t="shared" ref="M4:M8" si="3">L4+K4</f>
        <v>28998.42</v>
      </c>
      <c r="N4">
        <f t="shared" ref="N4:N6" si="4">M4</f>
        <v>28998.42</v>
      </c>
      <c r="O4" s="4" t="s">
        <v>35</v>
      </c>
    </row>
    <row r="5" spans="1:16">
      <c r="A5" s="1" t="s">
        <v>5</v>
      </c>
      <c r="B5" s="1" t="s">
        <v>16</v>
      </c>
      <c r="C5" t="s">
        <v>8</v>
      </c>
      <c r="D5">
        <v>0</v>
      </c>
      <c r="E5" t="s">
        <v>10</v>
      </c>
      <c r="F5">
        <v>26357</v>
      </c>
      <c r="G5" t="s">
        <v>9</v>
      </c>
      <c r="H5">
        <v>1000</v>
      </c>
      <c r="I5">
        <f t="shared" si="0"/>
        <v>27357</v>
      </c>
      <c r="K5">
        <f t="shared" si="1"/>
        <v>27357</v>
      </c>
      <c r="L5">
        <f t="shared" si="2"/>
        <v>1641.4199999999998</v>
      </c>
      <c r="M5">
        <f t="shared" si="3"/>
        <v>28998.42</v>
      </c>
      <c r="N5">
        <f t="shared" si="4"/>
        <v>28998.42</v>
      </c>
      <c r="O5" s="3" t="s">
        <v>34</v>
      </c>
      <c r="P5" t="s">
        <v>27</v>
      </c>
    </row>
    <row r="6" spans="1:16">
      <c r="A6" s="1" t="s">
        <v>7</v>
      </c>
      <c r="B6" s="1" t="s">
        <v>17</v>
      </c>
      <c r="C6" t="s">
        <v>8</v>
      </c>
      <c r="D6">
        <v>0</v>
      </c>
      <c r="E6" t="s">
        <v>10</v>
      </c>
      <c r="F6">
        <v>26357</v>
      </c>
      <c r="G6" t="s">
        <v>9</v>
      </c>
      <c r="H6">
        <v>1000</v>
      </c>
      <c r="I6">
        <f t="shared" si="0"/>
        <v>27357</v>
      </c>
      <c r="K6">
        <f t="shared" si="1"/>
        <v>27357</v>
      </c>
      <c r="L6">
        <f t="shared" si="2"/>
        <v>1641.4199999999998</v>
      </c>
      <c r="M6">
        <f t="shared" si="3"/>
        <v>28998.42</v>
      </c>
      <c r="N6">
        <f t="shared" si="4"/>
        <v>28998.42</v>
      </c>
      <c r="O6" s="3" t="s">
        <v>23</v>
      </c>
    </row>
    <row r="7" spans="1:16">
      <c r="A7" s="1" t="s">
        <v>6</v>
      </c>
      <c r="B7" s="1" t="s">
        <v>18</v>
      </c>
      <c r="C7" t="s">
        <v>8</v>
      </c>
      <c r="D7">
        <v>2000</v>
      </c>
      <c r="E7" t="s">
        <v>10</v>
      </c>
      <c r="F7">
        <v>17445</v>
      </c>
      <c r="G7" t="s">
        <v>9</v>
      </c>
      <c r="H7">
        <v>27327</v>
      </c>
      <c r="I7">
        <f t="shared" si="0"/>
        <v>46772</v>
      </c>
      <c r="K7">
        <f>F7+D7</f>
        <v>19445</v>
      </c>
      <c r="L7">
        <f t="shared" si="2"/>
        <v>1166.7</v>
      </c>
      <c r="M7">
        <f t="shared" si="3"/>
        <v>20611.7</v>
      </c>
      <c r="N7">
        <f>M7+H7</f>
        <v>47938.7</v>
      </c>
      <c r="O7" s="3" t="s">
        <v>23</v>
      </c>
    </row>
    <row r="8" spans="1:16">
      <c r="A8" s="1" t="s">
        <v>3</v>
      </c>
      <c r="B8" s="1" t="s">
        <v>19</v>
      </c>
      <c r="C8" t="s">
        <v>8</v>
      </c>
      <c r="D8">
        <v>2000</v>
      </c>
      <c r="E8" t="s">
        <v>10</v>
      </c>
      <c r="F8">
        <v>17445</v>
      </c>
      <c r="G8" t="s">
        <v>9</v>
      </c>
      <c r="H8">
        <v>27327</v>
      </c>
      <c r="I8">
        <f t="shared" si="0"/>
        <v>46772</v>
      </c>
      <c r="K8">
        <f>F8+D8</f>
        <v>19445</v>
      </c>
      <c r="L8">
        <f t="shared" si="2"/>
        <v>1166.7</v>
      </c>
      <c r="M8">
        <f t="shared" si="3"/>
        <v>20611.7</v>
      </c>
      <c r="N8">
        <f>M8+H8</f>
        <v>47938.7</v>
      </c>
      <c r="O8" s="3" t="s">
        <v>36</v>
      </c>
      <c r="P8" t="s">
        <v>26</v>
      </c>
    </row>
    <row r="9" spans="1:16">
      <c r="H9" t="s">
        <v>11</v>
      </c>
      <c r="I9">
        <f>SUM(I3:I8)</f>
        <v>202972</v>
      </c>
      <c r="N9" s="5">
        <f>SUM(N3:N8)</f>
        <v>211871.08000000002</v>
      </c>
    </row>
    <row r="11" spans="1:16" s="5" customFormat="1">
      <c r="L11" s="6" t="s">
        <v>31</v>
      </c>
      <c r="M11" s="6" t="s">
        <v>30</v>
      </c>
      <c r="N11" s="5" t="s">
        <v>29</v>
      </c>
    </row>
    <row r="12" spans="1:16">
      <c r="F12">
        <f>F5+F4+F7</f>
        <v>70159</v>
      </c>
      <c r="L12" s="2">
        <f>H7</f>
        <v>27327</v>
      </c>
      <c r="M12">
        <f>M3+M6+M7</f>
        <v>78608.539999999994</v>
      </c>
      <c r="N12">
        <f>N3+N6+N7</f>
        <v>105935.54</v>
      </c>
      <c r="O12" s="3" t="s">
        <v>23</v>
      </c>
    </row>
    <row r="13" spans="1:16">
      <c r="L13" s="2" t="s">
        <v>32</v>
      </c>
      <c r="M13">
        <f>M5</f>
        <v>28998.42</v>
      </c>
      <c r="N13">
        <f>N5</f>
        <v>28998.42</v>
      </c>
      <c r="O13" s="3" t="s">
        <v>34</v>
      </c>
    </row>
    <row r="14" spans="1:16">
      <c r="L14" s="2">
        <f>L12</f>
        <v>27327</v>
      </c>
      <c r="M14">
        <f>M8+M4</f>
        <v>49610.119999999995</v>
      </c>
      <c r="N14">
        <f>N8+N4</f>
        <v>76937.119999999995</v>
      </c>
      <c r="O14" s="3" t="s">
        <v>35</v>
      </c>
    </row>
    <row r="15" spans="1:16">
      <c r="F15">
        <f>F4+F8</f>
        <v>43802</v>
      </c>
    </row>
    <row r="17" spans="7:7"/>
    <row r="18" spans="7:7"/>
  </sheetData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4B76-87CD-BF42-BB62-3DD6266E57B1}">
  <dimension ref="A1"/>
  <sheetViews>
    <sheetView workbookViewId="0">
      <selection activeCell="F11" sqref="F11"/>
    </sheetView>
  </sheetViews>
  <sheetFormatPr baseColWidth="10" defaultRowHeight="16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jojo</cp:lastModifiedBy>
  <dcterms:created xsi:type="dcterms:W3CDTF">2023-10-23T03:06:25Z</dcterms:created>
  <dcterms:modified xsi:type="dcterms:W3CDTF">2023-10-26T03:19:26Z</dcterms:modified>
</cp:coreProperties>
</file>