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 activeTab="1"/>
  </bookViews>
  <sheets>
    <sheet name="员工报销明细" sheetId="3" r:id="rId1"/>
    <sheet name="员工差旅明细 (2)" sheetId="4" r:id="rId2"/>
  </sheets>
  <definedNames>
    <definedName name="_xlnm.Print_Area" localSheetId="1">'员工差旅明细 (2)'!$A$1:$K$48</definedName>
  </definedNames>
  <calcPr calcId="144525" concurrentCalc="0"/>
</workbook>
</file>

<file path=xl/sharedStrings.xml><?xml version="1.0" encoding="utf-8"?>
<sst xmlns="http://schemas.openxmlformats.org/spreadsheetml/2006/main" count="110">
  <si>
    <t>【借款报销单】</t>
  </si>
  <si>
    <t xml:space="preserve">团号：HMOA-180407-SXY618 </t>
  </si>
  <si>
    <t>会议日期：4月7日-12日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</si>
  <si>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</si>
  <si>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</si>
  <si>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</si>
  <si>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</si>
  <si>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</si>
  <si>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</si>
  <si>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</si>
  <si>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</si>
  <si>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</si>
  <si>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</si>
  <si>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</si>
  <si>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</si>
  <si>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</si>
  <si>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</si>
  <si>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</si>
  <si>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</si>
  <si>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</si>
  <si>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</si>
  <si>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</si>
  <si>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</si>
  <si>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</si>
  <si>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</si>
  <si>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</si>
  <si>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</si>
  <si>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</si>
  <si>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</si>
  <si>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</si>
  <si>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</si>
  <si>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</si>
  <si>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</si>
  <si>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</si>
  <si>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</si>
  <si>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</si>
  <si>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</si>
  <si>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</si>
  <si>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</si>
  <si>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</si>
  <si>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</si>
  <si>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</si>
  <si>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停车费</t>
  </si>
  <si>
    <t>客户要求购买数据线</t>
  </si>
  <si>
    <t>打印费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</si>
  <si>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</si>
  <si>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</si>
  <si>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</si>
  <si>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</si>
  <si>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</si>
  <si>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</si>
  <si>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</si>
  <si>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</si>
  <si>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岑余</t>
  </si>
  <si>
    <t>总监：</t>
  </si>
  <si>
    <t>合规：</t>
  </si>
  <si>
    <t>财务：</t>
  </si>
  <si>
    <t>【员工差旅报销单】</t>
  </si>
  <si>
    <t>姓名:</t>
  </si>
  <si>
    <t>职位:</t>
  </si>
  <si>
    <t>业务助理</t>
  </si>
  <si>
    <t>发生地:</t>
  </si>
  <si>
    <t>上海-海南</t>
  </si>
  <si>
    <t>部门:</t>
  </si>
  <si>
    <t>上海事业部</t>
  </si>
  <si>
    <t>发生日期:</t>
  </si>
  <si>
    <t>4月28日-4月13日</t>
  </si>
  <si>
    <t>报销日期:</t>
  </si>
  <si>
    <t>团号:</t>
  </si>
  <si>
    <t>HMOA-180407-SXY618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</si>
  <si>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</si>
  <si>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</si>
  <si>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</si>
  <si>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</si>
  <si>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</si>
  <si>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</si>
  <si>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</si>
  <si>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</si>
  <si>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</si>
  <si>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</si>
  <si>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3.13公司-上汽通用</t>
  </si>
  <si>
    <t>3.15公司-机场</t>
  </si>
  <si>
    <t>3.19机场-公司</t>
  </si>
  <si>
    <t>3.26公司-上汽通用</t>
  </si>
  <si>
    <t>3.26上汽通用-公司</t>
  </si>
  <si>
    <t>3.27公司-上汽通用</t>
  </si>
  <si>
    <t>3.27上汽通用-公司</t>
  </si>
  <si>
    <t>3.28家-浦东机场</t>
  </si>
  <si>
    <t>3.29供应商公司-住宿酒店</t>
  </si>
  <si>
    <t>4.3博鳌镇酒店-博鳌会场</t>
  </si>
  <si>
    <t>4.5博鳌镇酒店-博鳌会场</t>
  </si>
  <si>
    <t>4.13凌晨浦东机场-家</t>
  </si>
  <si>
    <t>住宿费</t>
  </si>
  <si>
    <t>28-30，提前去海南盯搭建制作</t>
  </si>
  <si>
    <t>餐费</t>
  </si>
  <si>
    <t>3月28日-4月11日，15天，岑余</t>
  </si>
  <si>
    <t>4月12日，用餐人，岑余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</si>
  <si>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</si>
  <si>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</si>
  <si>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</si>
  <si>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</si>
  <si>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</si>
  <si>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</si>
  <si>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</si>
  <si>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</si>
  <si>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</si>
  <si>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海南、三亚、琼海</t>
  </si>
  <si>
    <t>3月28日-4月12日</t>
  </si>
  <si>
    <t>3月31。4月1、6、7，周末</t>
  </si>
  <si>
    <t>4月5日清明节</t>
  </si>
</sst>
</file>

<file path=xl/styles.xml><?xml version="1.0" encoding="utf-8"?>
<styleSheet xmlns="http://schemas.openxmlformats.org/spreadsheetml/2006/main">
  <numFmts count="9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20" fillId="23" borderId="1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8" borderId="18" applyNumberFormat="0" applyFont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2" fillId="0" borderId="22" applyNumberFormat="0" applyFill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7" fillId="17" borderId="16" applyNumberFormat="0" applyAlignment="0" applyProtection="0">
      <alignment vertical="center"/>
    </xf>
    <xf numFmtId="0" fontId="29" fillId="17" borderId="19" applyNumberFormat="0" applyAlignment="0" applyProtection="0">
      <alignment vertical="center"/>
    </xf>
    <xf numFmtId="0" fontId="22" fillId="30" borderId="20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25" fillId="0" borderId="21" applyNumberFormat="0" applyFill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4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1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3" fillId="3" borderId="3" xfId="50" applyFont="1" applyFill="1" applyBorder="1" applyAlignment="1">
      <alignment horizontal="center" vertical="center"/>
    </xf>
    <xf numFmtId="0" fontId="3" fillId="3" borderId="12" xfId="50" applyFont="1" applyFill="1" applyBorder="1" applyAlignment="1">
      <alignment horizontal="center" vertical="center"/>
    </xf>
    <xf numFmtId="0" fontId="3" fillId="3" borderId="4" xfId="50" applyFont="1" applyFill="1" applyBorder="1" applyAlignment="1">
      <alignment horizontal="center" vertical="center"/>
    </xf>
    <xf numFmtId="0" fontId="3" fillId="3" borderId="13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4" fillId="0" borderId="14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1" xfId="50" applyFont="1" applyFill="1" applyBorder="1" applyAlignment="1">
      <alignment horizontal="center" vertical="center"/>
    </xf>
    <xf numFmtId="0" fontId="3" fillId="2" borderId="12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5" xfId="50" applyFont="1" applyFill="1" applyBorder="1">
      <alignment vertical="center"/>
    </xf>
    <xf numFmtId="0" fontId="3" fillId="2" borderId="13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180" fontId="0" fillId="0" borderId="15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4" xfId="0" applyFont="1" applyFill="1" applyBorder="1" applyAlignment="1">
      <alignment horizontal="center" vertical="center"/>
    </xf>
    <xf numFmtId="0" fontId="7" fillId="7" borderId="14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4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5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5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view="pageBreakPreview" zoomScaleNormal="100" zoomScaleSheetLayoutView="100" topLeftCell="A49" workbookViewId="0">
      <selection activeCell="I45" sqref="I45:I48"/>
    </sheetView>
  </sheetViews>
  <sheetFormatPr defaultColWidth="9" defaultRowHeight="21" customHeight="1"/>
  <cols>
    <col min="1" max="1" width="9" style="57"/>
    <col min="2" max="2" width="16.75" customWidth="1"/>
    <col min="3" max="3" width="11.5" style="58"/>
    <col min="5" max="5" width="11.5"/>
    <col min="6" max="6" width="10.375"/>
    <col min="8" max="8" width="11.62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9"/>
      <c r="J2" s="89"/>
      <c r="K2" s="89"/>
      <c r="L2" s="89"/>
    </row>
    <row r="4" customHeight="1" spans="8:10">
      <c r="H4" s="59" t="s">
        <v>1</v>
      </c>
      <c r="I4" s="59"/>
      <c r="J4" s="59" t="s">
        <v>2</v>
      </c>
    </row>
    <row r="5" customHeight="1" spans="8:10">
      <c r="H5" s="60"/>
      <c r="I5" s="60"/>
      <c r="J5" s="60"/>
    </row>
    <row r="6" customHeight="1" spans="1:10">
      <c r="A6" s="61" t="s">
        <v>3</v>
      </c>
      <c r="B6" s="62" t="s">
        <v>4</v>
      </c>
      <c r="C6" s="63" t="s">
        <v>5</v>
      </c>
      <c r="D6" s="63"/>
      <c r="E6" s="63"/>
      <c r="F6" s="64" t="s">
        <v>6</v>
      </c>
      <c r="G6" s="64"/>
      <c r="H6" s="64"/>
      <c r="I6" s="64"/>
      <c r="J6" s="62" t="s">
        <v>7</v>
      </c>
    </row>
    <row r="7" customHeight="1" spans="1:10">
      <c r="A7" s="61"/>
      <c r="B7" s="62"/>
      <c r="C7" s="65" t="s">
        <v>8</v>
      </c>
      <c r="D7" s="66" t="s">
        <v>9</v>
      </c>
      <c r="E7" s="63" t="s">
        <v>10</v>
      </c>
      <c r="F7" s="64" t="s">
        <v>11</v>
      </c>
      <c r="G7" s="64" t="s">
        <v>12</v>
      </c>
      <c r="H7" s="64" t="s">
        <v>13</v>
      </c>
      <c r="I7" s="64" t="s">
        <v>14</v>
      </c>
      <c r="J7" s="62"/>
    </row>
    <row r="8" customHeight="1" spans="1:10">
      <c r="A8" s="67">
        <v>1</v>
      </c>
      <c r="B8" s="68" t="s">
        <v>15</v>
      </c>
      <c r="C8" s="69">
        <v>0</v>
      </c>
      <c r="D8" s="70"/>
      <c r="E8" s="69">
        <f>C8*D8</f>
        <v>0</v>
      </c>
      <c r="F8" s="69">
        <v>0</v>
      </c>
      <c r="G8" s="69">
        <v>0</v>
      </c>
      <c r="H8" s="69">
        <f t="shared" ref="H8:H45" si="0">F8+G8</f>
        <v>0</v>
      </c>
      <c r="I8" s="90"/>
      <c r="J8" s="91" t="s">
        <v>16</v>
      </c>
    </row>
    <row r="9" customHeight="1" spans="1:10">
      <c r="A9" s="67"/>
      <c r="B9" s="68"/>
      <c r="C9" s="69"/>
      <c r="D9" s="70"/>
      <c r="E9" s="69"/>
      <c r="F9" s="69">
        <v>0</v>
      </c>
      <c r="G9" s="69">
        <v>0</v>
      </c>
      <c r="H9" s="69">
        <f t="shared" si="0"/>
        <v>0</v>
      </c>
      <c r="I9" s="90"/>
      <c r="J9" s="92"/>
    </row>
    <row r="10" customHeight="1" spans="1:10">
      <c r="A10" s="67"/>
      <c r="B10" s="68"/>
      <c r="C10" s="69"/>
      <c r="D10" s="70"/>
      <c r="E10" s="69"/>
      <c r="F10" s="69">
        <v>0</v>
      </c>
      <c r="G10" s="69">
        <v>0</v>
      </c>
      <c r="H10" s="69">
        <f t="shared" si="0"/>
        <v>0</v>
      </c>
      <c r="I10" s="90"/>
      <c r="J10" s="92"/>
    </row>
    <row r="11" customHeight="1" spans="1:10">
      <c r="A11" s="67"/>
      <c r="B11" s="68"/>
      <c r="C11" s="69"/>
      <c r="D11" s="70"/>
      <c r="E11" s="69"/>
      <c r="F11" s="69">
        <v>0</v>
      </c>
      <c r="G11" s="69">
        <v>0</v>
      </c>
      <c r="H11" s="69">
        <f t="shared" si="0"/>
        <v>0</v>
      </c>
      <c r="I11" s="90"/>
      <c r="J11" s="92"/>
    </row>
    <row r="12" customHeight="1" spans="1:10">
      <c r="A12" s="67"/>
      <c r="B12" s="68"/>
      <c r="C12" s="69"/>
      <c r="D12" s="70"/>
      <c r="E12" s="69"/>
      <c r="F12" s="69">
        <v>0</v>
      </c>
      <c r="G12" s="69">
        <v>0</v>
      </c>
      <c r="H12" s="69">
        <f t="shared" si="0"/>
        <v>0</v>
      </c>
      <c r="I12" s="90"/>
      <c r="J12" s="92"/>
    </row>
    <row r="13" s="56" customFormat="1" customHeight="1" spans="1:10">
      <c r="A13" s="71"/>
      <c r="B13" s="72" t="s">
        <v>17</v>
      </c>
      <c r="C13" s="73">
        <f>SUM(C8)</f>
        <v>0</v>
      </c>
      <c r="D13" s="73">
        <f>SUM(D8)</f>
        <v>0</v>
      </c>
      <c r="E13" s="73">
        <f>SUM(E8)</f>
        <v>0</v>
      </c>
      <c r="F13" s="73">
        <f>SUM(F8:F12)</f>
        <v>0</v>
      </c>
      <c r="G13" s="73">
        <f t="shared" ref="G13:H13" si="1">SUM(G8:G12)</f>
        <v>0</v>
      </c>
      <c r="H13" s="73">
        <f t="shared" si="1"/>
        <v>0</v>
      </c>
      <c r="I13" s="93"/>
      <c r="J13" s="94"/>
    </row>
    <row r="14" customHeight="1" spans="1:10">
      <c r="A14" s="74">
        <v>2</v>
      </c>
      <c r="B14" s="75" t="s">
        <v>18</v>
      </c>
      <c r="C14" s="76">
        <v>0</v>
      </c>
      <c r="D14" s="74"/>
      <c r="E14" s="76">
        <f>C14*D14</f>
        <v>0</v>
      </c>
      <c r="F14" s="69">
        <v>0</v>
      </c>
      <c r="G14" s="69">
        <v>0</v>
      </c>
      <c r="H14" s="69">
        <f t="shared" si="0"/>
        <v>0</v>
      </c>
      <c r="I14" s="90"/>
      <c r="J14" s="91" t="s">
        <v>19</v>
      </c>
    </row>
    <row r="15" customHeight="1" spans="1:10">
      <c r="A15" s="77"/>
      <c r="B15" s="78"/>
      <c r="C15" s="79"/>
      <c r="D15" s="77"/>
      <c r="E15" s="79"/>
      <c r="F15" s="69">
        <v>0</v>
      </c>
      <c r="G15" s="69">
        <v>0</v>
      </c>
      <c r="H15" s="69">
        <f t="shared" ref="H15" si="2">F15+G15</f>
        <v>0</v>
      </c>
      <c r="I15" s="90"/>
      <c r="J15" s="92"/>
    </row>
    <row r="16" s="56" customFormat="1" customHeight="1" spans="1:10">
      <c r="A16" s="71"/>
      <c r="B16" s="72" t="s">
        <v>20</v>
      </c>
      <c r="C16" s="73">
        <f>SUM(C14)</f>
        <v>0</v>
      </c>
      <c r="D16" s="73">
        <f>SUM(D14)</f>
        <v>0</v>
      </c>
      <c r="E16" s="73">
        <f>SUM(E14)</f>
        <v>0</v>
      </c>
      <c r="F16" s="73">
        <f>SUM(F14:F15)</f>
        <v>0</v>
      </c>
      <c r="G16" s="73">
        <f>SUM(G14:G15)</f>
        <v>0</v>
      </c>
      <c r="H16" s="73">
        <f>SUM(H14:H15)</f>
        <v>0</v>
      </c>
      <c r="I16" s="93"/>
      <c r="J16" s="94"/>
    </row>
    <row r="17" customHeight="1" spans="1:10">
      <c r="A17" s="67">
        <v>3</v>
      </c>
      <c r="B17" s="68" t="s">
        <v>21</v>
      </c>
      <c r="C17" s="69">
        <v>0</v>
      </c>
      <c r="D17" s="70">
        <v>0</v>
      </c>
      <c r="E17" s="69">
        <v>0</v>
      </c>
      <c r="F17" s="69">
        <v>0</v>
      </c>
      <c r="G17" s="69">
        <v>0</v>
      </c>
      <c r="H17" s="69">
        <f t="shared" si="0"/>
        <v>0</v>
      </c>
      <c r="I17" s="90"/>
      <c r="J17" s="95" t="s">
        <v>22</v>
      </c>
    </row>
    <row r="18" customHeight="1" spans="1:10">
      <c r="A18" s="67"/>
      <c r="B18" s="68"/>
      <c r="C18" s="69"/>
      <c r="D18" s="70"/>
      <c r="E18" s="69"/>
      <c r="F18" s="69">
        <v>0</v>
      </c>
      <c r="G18" s="69">
        <v>0</v>
      </c>
      <c r="H18" s="69">
        <f t="shared" si="0"/>
        <v>0</v>
      </c>
      <c r="I18" s="90"/>
      <c r="J18" s="96"/>
    </row>
    <row r="19" customHeight="1" spans="1:10">
      <c r="A19" s="67"/>
      <c r="B19" s="68"/>
      <c r="C19" s="69"/>
      <c r="D19" s="70"/>
      <c r="E19" s="69"/>
      <c r="F19" s="69">
        <v>0</v>
      </c>
      <c r="G19" s="69">
        <v>0</v>
      </c>
      <c r="H19" s="69">
        <f t="shared" si="0"/>
        <v>0</v>
      </c>
      <c r="I19" s="90"/>
      <c r="J19" s="96"/>
    </row>
    <row r="20" customHeight="1" spans="1:10">
      <c r="A20" s="67"/>
      <c r="B20" s="68"/>
      <c r="C20" s="69"/>
      <c r="D20" s="70"/>
      <c r="E20" s="69"/>
      <c r="F20" s="69">
        <v>0</v>
      </c>
      <c r="G20" s="69">
        <v>0</v>
      </c>
      <c r="H20" s="69">
        <f t="shared" si="0"/>
        <v>0</v>
      </c>
      <c r="I20" s="90"/>
      <c r="J20" s="96"/>
    </row>
    <row r="21" s="56" customFormat="1" customHeight="1" spans="1:10">
      <c r="A21" s="71"/>
      <c r="B21" s="72" t="s">
        <v>23</v>
      </c>
      <c r="C21" s="73">
        <f>SUM(C17)</f>
        <v>0</v>
      </c>
      <c r="D21" s="73">
        <f t="shared" ref="D21:E21" si="3">SUM(D17)</f>
        <v>0</v>
      </c>
      <c r="E21" s="73">
        <f t="shared" si="3"/>
        <v>0</v>
      </c>
      <c r="F21" s="73">
        <f>SUM(F17:F20)</f>
        <v>0</v>
      </c>
      <c r="G21" s="73">
        <f t="shared" ref="G21:H21" si="4">SUM(G17:G20)</f>
        <v>0</v>
      </c>
      <c r="H21" s="73">
        <f t="shared" si="4"/>
        <v>0</v>
      </c>
      <c r="I21" s="93"/>
      <c r="J21" s="97"/>
    </row>
    <row r="22" customHeight="1" spans="1:10">
      <c r="A22" s="67">
        <v>4</v>
      </c>
      <c r="B22" s="68" t="s">
        <v>24</v>
      </c>
      <c r="C22" s="69">
        <v>0</v>
      </c>
      <c r="D22" s="70">
        <v>1</v>
      </c>
      <c r="E22" s="69">
        <v>0</v>
      </c>
      <c r="F22" s="69">
        <v>0</v>
      </c>
      <c r="G22" s="69">
        <v>0</v>
      </c>
      <c r="H22" s="69">
        <f t="shared" si="0"/>
        <v>0</v>
      </c>
      <c r="I22" s="90"/>
      <c r="J22" s="95" t="s">
        <v>25</v>
      </c>
    </row>
    <row r="23" customHeight="1" spans="1:10">
      <c r="A23" s="67"/>
      <c r="B23" s="68"/>
      <c r="C23" s="69"/>
      <c r="D23" s="70"/>
      <c r="E23" s="69"/>
      <c r="F23" s="69">
        <v>0</v>
      </c>
      <c r="G23" s="69">
        <v>0</v>
      </c>
      <c r="H23" s="69">
        <f t="shared" si="0"/>
        <v>0</v>
      </c>
      <c r="I23" s="90"/>
      <c r="J23" s="96"/>
    </row>
    <row r="24" s="56" customFormat="1" customHeight="1" spans="1:10">
      <c r="A24" s="71"/>
      <c r="B24" s="72" t="s">
        <v>26</v>
      </c>
      <c r="C24" s="73">
        <f>SUM(C22)</f>
        <v>0</v>
      </c>
      <c r="D24" s="73">
        <f t="shared" ref="D24:E24" si="5">SUM(D22)</f>
        <v>1</v>
      </c>
      <c r="E24" s="73">
        <f t="shared" si="5"/>
        <v>0</v>
      </c>
      <c r="F24" s="73">
        <f>SUM(F22:F23)</f>
        <v>0</v>
      </c>
      <c r="G24" s="73">
        <f t="shared" ref="G24:H24" si="6">SUM(G22:G23)</f>
        <v>0</v>
      </c>
      <c r="H24" s="73">
        <f t="shared" si="6"/>
        <v>0</v>
      </c>
      <c r="I24" s="93"/>
      <c r="J24" s="97"/>
    </row>
    <row r="25" customHeight="1" spans="1:10">
      <c r="A25" s="74">
        <v>5</v>
      </c>
      <c r="B25" s="75" t="s">
        <v>27</v>
      </c>
      <c r="C25" s="76">
        <v>0</v>
      </c>
      <c r="D25" s="74">
        <v>1</v>
      </c>
      <c r="E25" s="76">
        <f>C25*D25</f>
        <v>0</v>
      </c>
      <c r="F25" s="69">
        <v>0</v>
      </c>
      <c r="G25" s="69">
        <v>0</v>
      </c>
      <c r="H25" s="69">
        <f t="shared" si="0"/>
        <v>0</v>
      </c>
      <c r="I25" s="90"/>
      <c r="J25" s="91" t="s">
        <v>28</v>
      </c>
    </row>
    <row r="26" customHeight="1" spans="1:10">
      <c r="A26" s="77"/>
      <c r="B26" s="78"/>
      <c r="C26" s="79"/>
      <c r="D26" s="77"/>
      <c r="E26" s="79"/>
      <c r="F26" s="69">
        <v>0</v>
      </c>
      <c r="G26" s="69">
        <v>0</v>
      </c>
      <c r="H26" s="69">
        <f t="shared" ref="H26" si="7">F26+G26</f>
        <v>0</v>
      </c>
      <c r="I26" s="90"/>
      <c r="J26" s="92"/>
    </row>
    <row r="27" s="56" customFormat="1" customHeight="1" spans="1:10">
      <c r="A27" s="71"/>
      <c r="B27" s="72" t="s">
        <v>29</v>
      </c>
      <c r="C27" s="73">
        <f>SUM(C25)</f>
        <v>0</v>
      </c>
      <c r="D27" s="73">
        <f t="shared" ref="D27:E27" si="8">SUM(D25)</f>
        <v>1</v>
      </c>
      <c r="E27" s="73">
        <f t="shared" si="8"/>
        <v>0</v>
      </c>
      <c r="F27" s="73">
        <f>SUM(F25:F26)</f>
        <v>0</v>
      </c>
      <c r="G27" s="73">
        <f>SUM(G25:G26)</f>
        <v>0</v>
      </c>
      <c r="H27" s="73">
        <f t="shared" ref="H27" si="9">SUM(H25:H26)</f>
        <v>0</v>
      </c>
      <c r="I27" s="93"/>
      <c r="J27" s="94"/>
    </row>
    <row r="28" customHeight="1" spans="1:10">
      <c r="A28" s="67">
        <v>6</v>
      </c>
      <c r="B28" s="68" t="s">
        <v>30</v>
      </c>
      <c r="C28" s="69">
        <v>0</v>
      </c>
      <c r="D28" s="70"/>
      <c r="E28" s="69">
        <f>C28*D28</f>
        <v>0</v>
      </c>
      <c r="F28" s="69">
        <v>0</v>
      </c>
      <c r="G28" s="69">
        <v>0</v>
      </c>
      <c r="H28" s="69">
        <f t="shared" si="0"/>
        <v>0</v>
      </c>
      <c r="I28" s="90"/>
      <c r="J28" s="91" t="s">
        <v>31</v>
      </c>
    </row>
    <row r="29" customHeight="1" spans="1:10">
      <c r="A29" s="67"/>
      <c r="B29" s="68"/>
      <c r="C29" s="69"/>
      <c r="D29" s="70"/>
      <c r="E29" s="69"/>
      <c r="F29" s="69">
        <v>0</v>
      </c>
      <c r="G29" s="69">
        <v>0</v>
      </c>
      <c r="H29" s="69">
        <f t="shared" si="0"/>
        <v>0</v>
      </c>
      <c r="I29" s="90"/>
      <c r="J29" s="96"/>
    </row>
    <row r="30" customHeight="1" spans="1:10">
      <c r="A30" s="67"/>
      <c r="B30" s="68"/>
      <c r="C30" s="69"/>
      <c r="D30" s="70"/>
      <c r="E30" s="69"/>
      <c r="F30" s="69">
        <v>0</v>
      </c>
      <c r="G30" s="69">
        <v>0</v>
      </c>
      <c r="H30" s="69">
        <f t="shared" si="0"/>
        <v>0</v>
      </c>
      <c r="I30" s="90"/>
      <c r="J30" s="96"/>
    </row>
    <row r="31" customHeight="1" spans="1:10">
      <c r="A31" s="67"/>
      <c r="B31" s="68"/>
      <c r="C31" s="69"/>
      <c r="D31" s="70"/>
      <c r="E31" s="69"/>
      <c r="F31" s="69">
        <v>0</v>
      </c>
      <c r="G31" s="69">
        <v>0</v>
      </c>
      <c r="H31" s="69">
        <f t="shared" si="0"/>
        <v>0</v>
      </c>
      <c r="I31" s="90"/>
      <c r="J31" s="96"/>
    </row>
    <row r="32" s="56" customFormat="1" customHeight="1" spans="1:10">
      <c r="A32" s="71"/>
      <c r="B32" s="72" t="s">
        <v>32</v>
      </c>
      <c r="C32" s="73">
        <f>SUM(C28)</f>
        <v>0</v>
      </c>
      <c r="D32" s="73">
        <f t="shared" ref="D32:E32" si="10">SUM(D28)</f>
        <v>0</v>
      </c>
      <c r="E32" s="73">
        <f t="shared" si="10"/>
        <v>0</v>
      </c>
      <c r="F32" s="73">
        <f>SUM(F28:F31)</f>
        <v>0</v>
      </c>
      <c r="G32" s="73">
        <f t="shared" ref="G32:H32" si="11">SUM(G28:G31)</f>
        <v>0</v>
      </c>
      <c r="H32" s="73">
        <f t="shared" si="11"/>
        <v>0</v>
      </c>
      <c r="I32" s="93"/>
      <c r="J32" s="97"/>
    </row>
    <row r="33" customHeight="1" spans="1:10">
      <c r="A33" s="67">
        <v>7</v>
      </c>
      <c r="B33" s="68" t="s">
        <v>33</v>
      </c>
      <c r="C33" s="69">
        <v>0</v>
      </c>
      <c r="D33" s="70"/>
      <c r="E33" s="69">
        <f>C33*D33</f>
        <v>0</v>
      </c>
      <c r="F33" s="69">
        <v>0</v>
      </c>
      <c r="G33" s="69">
        <v>0</v>
      </c>
      <c r="H33" s="69">
        <f t="shared" si="0"/>
        <v>0</v>
      </c>
      <c r="I33" s="90"/>
      <c r="J33" s="98"/>
    </row>
    <row r="34" customHeight="1" spans="1:10">
      <c r="A34" s="67"/>
      <c r="B34" s="68"/>
      <c r="C34" s="69"/>
      <c r="D34" s="70"/>
      <c r="E34" s="69"/>
      <c r="F34" s="69">
        <v>0</v>
      </c>
      <c r="G34" s="69">
        <v>0</v>
      </c>
      <c r="H34" s="69">
        <f t="shared" si="0"/>
        <v>0</v>
      </c>
      <c r="I34" s="90"/>
      <c r="J34" s="99"/>
    </row>
    <row r="35" customHeight="1" spans="1:10">
      <c r="A35" s="67"/>
      <c r="B35" s="68"/>
      <c r="C35" s="69"/>
      <c r="D35" s="70"/>
      <c r="E35" s="69"/>
      <c r="F35" s="69">
        <v>0</v>
      </c>
      <c r="G35" s="69">
        <v>0</v>
      </c>
      <c r="H35" s="69">
        <f t="shared" si="0"/>
        <v>0</v>
      </c>
      <c r="I35" s="90"/>
      <c r="J35" s="99"/>
    </row>
    <row r="36" customHeight="1" spans="1:10">
      <c r="A36" s="67"/>
      <c r="B36" s="68"/>
      <c r="C36" s="69"/>
      <c r="D36" s="70"/>
      <c r="E36" s="69"/>
      <c r="F36" s="69">
        <v>0</v>
      </c>
      <c r="G36" s="69">
        <v>0</v>
      </c>
      <c r="H36" s="69">
        <f t="shared" si="0"/>
        <v>0</v>
      </c>
      <c r="I36" s="90"/>
      <c r="J36" s="99"/>
    </row>
    <row r="37" s="56" customFormat="1" customHeight="1" spans="1:10">
      <c r="A37" s="71"/>
      <c r="B37" s="72" t="s">
        <v>34</v>
      </c>
      <c r="C37" s="73">
        <f>SUM(C33)</f>
        <v>0</v>
      </c>
      <c r="D37" s="73">
        <f t="shared" ref="D37:E37" si="12">SUM(D33)</f>
        <v>0</v>
      </c>
      <c r="E37" s="73">
        <f t="shared" si="12"/>
        <v>0</v>
      </c>
      <c r="F37" s="73">
        <f>SUM(F33:F36)</f>
        <v>0</v>
      </c>
      <c r="G37" s="73">
        <f t="shared" ref="G37:H37" si="13">SUM(G33:G36)</f>
        <v>0</v>
      </c>
      <c r="H37" s="73">
        <f t="shared" si="13"/>
        <v>0</v>
      </c>
      <c r="I37" s="93"/>
      <c r="J37" s="100"/>
    </row>
    <row r="38" customHeight="1" spans="1:10">
      <c r="A38" s="67">
        <v>8</v>
      </c>
      <c r="B38" s="68" t="s">
        <v>35</v>
      </c>
      <c r="C38" s="69">
        <v>0</v>
      </c>
      <c r="D38" s="70"/>
      <c r="E38" s="69">
        <f>C38*D38</f>
        <v>0</v>
      </c>
      <c r="F38" s="69">
        <v>0</v>
      </c>
      <c r="G38" s="69">
        <v>0</v>
      </c>
      <c r="H38" s="69">
        <f t="shared" si="0"/>
        <v>0</v>
      </c>
      <c r="I38" s="90"/>
      <c r="J38" s="95" t="s">
        <v>36</v>
      </c>
    </row>
    <row r="39" customHeight="1" spans="1:10">
      <c r="A39" s="67"/>
      <c r="B39" s="68"/>
      <c r="C39" s="69"/>
      <c r="D39" s="70"/>
      <c r="E39" s="69"/>
      <c r="F39" s="69">
        <v>0</v>
      </c>
      <c r="G39" s="69">
        <v>0</v>
      </c>
      <c r="H39" s="69">
        <f t="shared" si="0"/>
        <v>0</v>
      </c>
      <c r="I39" s="90"/>
      <c r="J39" s="96"/>
    </row>
    <row r="40" s="56" customFormat="1" customHeight="1" spans="1:10">
      <c r="A40" s="71"/>
      <c r="B40" s="72" t="s">
        <v>37</v>
      </c>
      <c r="C40" s="73">
        <f>SUM(C38)</f>
        <v>0</v>
      </c>
      <c r="D40" s="73">
        <f t="shared" ref="D40:E40" si="14">SUM(D38)</f>
        <v>0</v>
      </c>
      <c r="E40" s="73">
        <f t="shared" si="14"/>
        <v>0</v>
      </c>
      <c r="F40" s="73">
        <f>SUM(F38:F39)</f>
        <v>0</v>
      </c>
      <c r="G40" s="73">
        <f t="shared" ref="G40:H40" si="15">SUM(G38:G39)</f>
        <v>0</v>
      </c>
      <c r="H40" s="73">
        <f t="shared" si="15"/>
        <v>0</v>
      </c>
      <c r="I40" s="93"/>
      <c r="J40" s="97"/>
    </row>
    <row r="41" customHeight="1" spans="1:10">
      <c r="A41" s="67">
        <v>9</v>
      </c>
      <c r="B41" s="68" t="s">
        <v>38</v>
      </c>
      <c r="C41" s="69">
        <v>0</v>
      </c>
      <c r="D41" s="70"/>
      <c r="E41" s="69">
        <f>C41*D41</f>
        <v>0</v>
      </c>
      <c r="F41" s="69">
        <v>0</v>
      </c>
      <c r="G41" s="69">
        <v>0</v>
      </c>
      <c r="H41" s="69">
        <f t="shared" si="0"/>
        <v>0</v>
      </c>
      <c r="I41" s="90"/>
      <c r="J41" s="91" t="s">
        <v>39</v>
      </c>
    </row>
    <row r="42" customHeight="1" spans="1:10">
      <c r="A42" s="67"/>
      <c r="B42" s="68"/>
      <c r="C42" s="69"/>
      <c r="D42" s="70"/>
      <c r="E42" s="69"/>
      <c r="F42" s="69">
        <v>0</v>
      </c>
      <c r="G42" s="69">
        <v>0</v>
      </c>
      <c r="H42" s="69">
        <f t="shared" si="0"/>
        <v>0</v>
      </c>
      <c r="I42" s="90"/>
      <c r="J42" s="92"/>
    </row>
    <row r="43" customHeight="1" spans="1:10">
      <c r="A43" s="67"/>
      <c r="B43" s="68"/>
      <c r="C43" s="69"/>
      <c r="D43" s="70"/>
      <c r="E43" s="69"/>
      <c r="F43" s="69">
        <v>0</v>
      </c>
      <c r="G43" s="69">
        <v>0</v>
      </c>
      <c r="H43" s="69">
        <f t="shared" si="0"/>
        <v>0</v>
      </c>
      <c r="I43" s="90"/>
      <c r="J43" s="92"/>
    </row>
    <row r="44" s="56" customFormat="1" customHeight="1" spans="1:10">
      <c r="A44" s="71"/>
      <c r="B44" s="72" t="s">
        <v>40</v>
      </c>
      <c r="C44" s="73">
        <f>SUM(C41)</f>
        <v>0</v>
      </c>
      <c r="D44" s="73">
        <f t="shared" ref="D44:E44" si="16">SUM(D41)</f>
        <v>0</v>
      </c>
      <c r="E44" s="73">
        <f t="shared" si="16"/>
        <v>0</v>
      </c>
      <c r="F44" s="73">
        <f>SUM(F41:F43)</f>
        <v>0</v>
      </c>
      <c r="G44" s="73">
        <f t="shared" ref="G44:H44" si="17">SUM(G41:G43)</f>
        <v>0</v>
      </c>
      <c r="H44" s="73">
        <f t="shared" si="17"/>
        <v>0</v>
      </c>
      <c r="I44" s="93"/>
      <c r="J44" s="94"/>
    </row>
    <row r="45" customHeight="1" spans="1:10">
      <c r="A45" s="74">
        <v>10</v>
      </c>
      <c r="B45" s="68" t="s">
        <v>41</v>
      </c>
      <c r="C45" s="69">
        <v>0</v>
      </c>
      <c r="D45" s="70">
        <v>0</v>
      </c>
      <c r="E45" s="69">
        <f>C45*D45</f>
        <v>0</v>
      </c>
      <c r="F45" s="69">
        <v>10</v>
      </c>
      <c r="G45" s="69">
        <v>0</v>
      </c>
      <c r="H45" s="69">
        <f t="shared" ref="H45:H49" si="18">F45+G45</f>
        <v>10</v>
      </c>
      <c r="I45" s="90" t="s">
        <v>42</v>
      </c>
      <c r="J45" s="98"/>
    </row>
    <row r="46" customHeight="1" spans="1:10">
      <c r="A46" s="80"/>
      <c r="B46" s="68"/>
      <c r="C46" s="69"/>
      <c r="D46" s="70"/>
      <c r="E46" s="69"/>
      <c r="F46" s="69">
        <v>83</v>
      </c>
      <c r="G46" s="69">
        <v>0</v>
      </c>
      <c r="H46" s="69">
        <f t="shared" si="18"/>
        <v>83</v>
      </c>
      <c r="I46" s="90" t="s">
        <v>43</v>
      </c>
      <c r="J46" s="99"/>
    </row>
    <row r="47" customHeight="1" spans="1:10">
      <c r="A47" s="80"/>
      <c r="B47" s="68"/>
      <c r="C47" s="69"/>
      <c r="D47" s="70"/>
      <c r="E47" s="69"/>
      <c r="F47" s="69">
        <v>50</v>
      </c>
      <c r="G47" s="69">
        <v>0</v>
      </c>
      <c r="H47" s="69">
        <f t="shared" si="18"/>
        <v>50</v>
      </c>
      <c r="I47" s="90" t="s">
        <v>44</v>
      </c>
      <c r="J47" s="99"/>
    </row>
    <row r="48" customHeight="1" spans="1:10">
      <c r="A48" s="80"/>
      <c r="B48" s="68"/>
      <c r="C48" s="69"/>
      <c r="D48" s="70"/>
      <c r="E48" s="69"/>
      <c r="F48" s="69">
        <v>0</v>
      </c>
      <c r="G48" s="69">
        <v>0</v>
      </c>
      <c r="H48" s="69">
        <f t="shared" si="18"/>
        <v>0</v>
      </c>
      <c r="I48" s="90"/>
      <c r="J48" s="99"/>
    </row>
    <row r="49" customHeight="1" spans="1:10">
      <c r="A49" s="80"/>
      <c r="B49" s="68"/>
      <c r="C49" s="69"/>
      <c r="D49" s="70"/>
      <c r="E49" s="69"/>
      <c r="F49" s="69">
        <v>0</v>
      </c>
      <c r="G49" s="69">
        <v>0</v>
      </c>
      <c r="H49" s="69">
        <f t="shared" si="18"/>
        <v>0</v>
      </c>
      <c r="I49" s="90"/>
      <c r="J49" s="99"/>
    </row>
    <row r="50" customHeight="1" spans="1:10">
      <c r="A50" s="80"/>
      <c r="B50" s="68"/>
      <c r="C50" s="69"/>
      <c r="D50" s="70"/>
      <c r="E50" s="69"/>
      <c r="F50" s="69">
        <v>0</v>
      </c>
      <c r="G50" s="69">
        <v>0</v>
      </c>
      <c r="H50" s="69">
        <f>F50+G50</f>
        <v>0</v>
      </c>
      <c r="I50" s="90"/>
      <c r="J50" s="99"/>
    </row>
    <row r="51" customHeight="1" spans="1:10">
      <c r="A51" s="77"/>
      <c r="B51" s="68"/>
      <c r="C51" s="69"/>
      <c r="D51" s="70"/>
      <c r="E51" s="69"/>
      <c r="F51" s="69">
        <v>0</v>
      </c>
      <c r="G51" s="69">
        <v>0</v>
      </c>
      <c r="H51" s="69">
        <f>F51+G51</f>
        <v>0</v>
      </c>
      <c r="I51" s="90"/>
      <c r="J51" s="99"/>
    </row>
    <row r="52" s="56" customFormat="1" customHeight="1" spans="1:10">
      <c r="A52" s="71"/>
      <c r="B52" s="72" t="s">
        <v>45</v>
      </c>
      <c r="C52" s="73">
        <f>SUM(C45)</f>
        <v>0</v>
      </c>
      <c r="D52" s="73">
        <f t="shared" ref="D52:E52" si="19">SUM(D45)</f>
        <v>0</v>
      </c>
      <c r="E52" s="73">
        <f t="shared" si="19"/>
        <v>0</v>
      </c>
      <c r="F52" s="73">
        <f>SUM(F45:F51)</f>
        <v>143</v>
      </c>
      <c r="G52" s="73">
        <f t="shared" ref="G52:H52" si="20">SUM(G45:G51)</f>
        <v>0</v>
      </c>
      <c r="H52" s="73">
        <f t="shared" si="20"/>
        <v>143</v>
      </c>
      <c r="I52" s="93"/>
      <c r="J52" s="100"/>
    </row>
    <row r="53" customHeight="1" spans="1:10">
      <c r="A53" s="71"/>
      <c r="B53" s="72" t="s">
        <v>46</v>
      </c>
      <c r="C53" s="73">
        <f>SUM(C52,C44,C40,C37,C32,C27,C24,C21,C16,C13)</f>
        <v>0</v>
      </c>
      <c r="D53" s="73">
        <f t="shared" ref="D53:H53" si="21">SUM(D52,D44,D40,D37,D32,D27,D24,D21,D16,D13)</f>
        <v>2</v>
      </c>
      <c r="E53" s="73">
        <f t="shared" si="21"/>
        <v>0</v>
      </c>
      <c r="F53" s="73">
        <f t="shared" si="21"/>
        <v>143</v>
      </c>
      <c r="G53" s="73">
        <f t="shared" si="21"/>
        <v>0</v>
      </c>
      <c r="H53" s="73">
        <f t="shared" si="21"/>
        <v>143</v>
      </c>
      <c r="I53" s="93"/>
      <c r="J53" s="101"/>
    </row>
    <row r="57" customHeight="1" spans="1:9">
      <c r="A57" s="81" t="s">
        <v>47</v>
      </c>
      <c r="B57" s="82"/>
      <c r="C57" s="83" t="s">
        <v>48</v>
      </c>
      <c r="D57" s="83"/>
      <c r="E57" s="83" t="s">
        <v>49</v>
      </c>
      <c r="F57" s="83"/>
      <c r="G57" s="83" t="s">
        <v>50</v>
      </c>
      <c r="H57" s="83"/>
      <c r="I57" s="102" t="s">
        <v>51</v>
      </c>
    </row>
    <row r="58" customHeight="1" spans="1:9">
      <c r="A58" s="84">
        <f>E53</f>
        <v>0</v>
      </c>
      <c r="B58" s="85"/>
      <c r="C58" s="85">
        <f>H53</f>
        <v>143</v>
      </c>
      <c r="D58" s="85"/>
      <c r="E58" s="85">
        <f>F53</f>
        <v>143</v>
      </c>
      <c r="F58" s="85"/>
      <c r="G58" s="85">
        <f>G53</f>
        <v>0</v>
      </c>
      <c r="H58" s="85"/>
      <c r="I58" s="103">
        <f>A58-C58</f>
        <v>-143</v>
      </c>
    </row>
    <row r="60" customHeight="1" spans="1:9">
      <c r="A60" s="86" t="s">
        <v>52</v>
      </c>
      <c r="B60" s="87" t="s">
        <v>53</v>
      </c>
      <c r="C60" s="88" t="s">
        <v>54</v>
      </c>
      <c r="D60" s="86"/>
      <c r="E60" s="86" t="s">
        <v>55</v>
      </c>
      <c r="F60" s="86"/>
      <c r="G60" s="86" t="s">
        <v>56</v>
      </c>
      <c r="H60" s="86"/>
      <c r="I60" s="87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8"/>
  <sheetViews>
    <sheetView tabSelected="1" view="pageBreakPreview" zoomScaleNormal="100" zoomScaleSheetLayoutView="100" workbookViewId="0">
      <selection activeCell="F33" sqref="F33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3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57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9"/>
    </row>
    <row r="5" ht="20.1" customHeight="1" spans="2:11">
      <c r="B5" s="4"/>
      <c r="C5" s="5"/>
      <c r="D5" s="6" t="s">
        <v>58</v>
      </c>
      <c r="E5" s="6"/>
      <c r="F5" s="7" t="s">
        <v>53</v>
      </c>
      <c r="G5" s="7"/>
      <c r="H5" s="6" t="s">
        <v>59</v>
      </c>
      <c r="I5" s="5"/>
      <c r="J5" s="7" t="s">
        <v>60</v>
      </c>
      <c r="K5" s="40"/>
    </row>
    <row r="6" ht="20.1" customHeight="1" spans="2:11">
      <c r="B6" s="8"/>
      <c r="C6" s="9"/>
      <c r="D6" s="10" t="s">
        <v>61</v>
      </c>
      <c r="E6" s="10"/>
      <c r="F6" s="11" t="s">
        <v>62</v>
      </c>
      <c r="G6" s="11"/>
      <c r="H6" s="10" t="s">
        <v>63</v>
      </c>
      <c r="I6" s="9"/>
      <c r="J6" s="11" t="s">
        <v>64</v>
      </c>
      <c r="K6" s="41"/>
    </row>
    <row r="7" ht="20.1" customHeight="1" spans="2:11">
      <c r="B7" s="8"/>
      <c r="C7" s="9"/>
      <c r="D7" s="10" t="s">
        <v>65</v>
      </c>
      <c r="E7" s="10"/>
      <c r="F7" s="11" t="s">
        <v>66</v>
      </c>
      <c r="G7" s="11"/>
      <c r="H7" s="10" t="s">
        <v>67</v>
      </c>
      <c r="I7" s="42"/>
      <c r="J7" s="43">
        <v>43203</v>
      </c>
      <c r="K7" s="41"/>
    </row>
    <row r="8" ht="20.1" customHeight="1" spans="2:11">
      <c r="B8" s="12"/>
      <c r="C8" s="13"/>
      <c r="D8" s="14"/>
      <c r="E8" s="14"/>
      <c r="F8" s="15"/>
      <c r="G8" s="15"/>
      <c r="H8" s="14" t="s">
        <v>68</v>
      </c>
      <c r="I8" s="44"/>
      <c r="J8" s="15" t="s">
        <v>69</v>
      </c>
      <c r="K8" s="45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70</v>
      </c>
      <c r="E10" s="19" t="s">
        <v>71</v>
      </c>
      <c r="F10" s="20"/>
      <c r="G10" s="21" t="s">
        <v>72</v>
      </c>
      <c r="H10" s="20" t="s">
        <v>73</v>
      </c>
      <c r="I10" s="19" t="s">
        <v>74</v>
      </c>
      <c r="J10" s="20"/>
      <c r="K10" s="21" t="s">
        <v>75</v>
      </c>
    </row>
    <row r="11" ht="20.1" customHeight="1" spans="2:11">
      <c r="B11" s="22">
        <v>1</v>
      </c>
      <c r="C11" s="23"/>
      <c r="D11" s="24" t="s">
        <v>76</v>
      </c>
      <c r="E11" s="22" t="s">
        <v>77</v>
      </c>
      <c r="F11" s="23"/>
      <c r="G11" s="25">
        <v>0</v>
      </c>
      <c r="H11" s="25">
        <v>0</v>
      </c>
      <c r="I11" s="46"/>
      <c r="J11" s="47"/>
      <c r="K11" s="48" t="s">
        <v>78</v>
      </c>
    </row>
    <row r="12" ht="20.1" customHeight="1" spans="2:11">
      <c r="B12" s="22">
        <v>2</v>
      </c>
      <c r="C12" s="23"/>
      <c r="D12" s="26"/>
      <c r="E12" s="27" t="s">
        <v>79</v>
      </c>
      <c r="F12" s="28"/>
      <c r="G12" s="25">
        <v>64</v>
      </c>
      <c r="H12" s="25">
        <v>64</v>
      </c>
      <c r="I12" s="46"/>
      <c r="J12" s="47"/>
      <c r="K12" s="48" t="s">
        <v>80</v>
      </c>
    </row>
    <row r="13" ht="20.1" customHeight="1" spans="2:11">
      <c r="B13" s="22"/>
      <c r="C13" s="23"/>
      <c r="D13" s="26"/>
      <c r="E13" s="29"/>
      <c r="F13" s="30"/>
      <c r="G13" s="25">
        <v>129</v>
      </c>
      <c r="H13" s="25">
        <v>129</v>
      </c>
      <c r="I13" s="46"/>
      <c r="J13" s="47"/>
      <c r="K13" s="48" t="s">
        <v>81</v>
      </c>
    </row>
    <row r="14" ht="20.1" customHeight="1" spans="2:11">
      <c r="B14" s="22"/>
      <c r="C14" s="23"/>
      <c r="D14" s="26"/>
      <c r="E14" s="29"/>
      <c r="F14" s="30"/>
      <c r="G14" s="25">
        <v>126</v>
      </c>
      <c r="H14" s="25">
        <v>126</v>
      </c>
      <c r="I14" s="46"/>
      <c r="J14" s="47"/>
      <c r="K14" s="48" t="s">
        <v>82</v>
      </c>
    </row>
    <row r="15" ht="20.1" customHeight="1" spans="2:11">
      <c r="B15" s="22"/>
      <c r="C15" s="23"/>
      <c r="D15" s="26"/>
      <c r="E15" s="29"/>
      <c r="F15" s="30"/>
      <c r="G15" s="25">
        <v>69</v>
      </c>
      <c r="H15" s="25">
        <v>69</v>
      </c>
      <c r="I15" s="46"/>
      <c r="J15" s="47"/>
      <c r="K15" s="48" t="s">
        <v>83</v>
      </c>
    </row>
    <row r="16" ht="20.1" customHeight="1" spans="2:11">
      <c r="B16" s="22"/>
      <c r="C16" s="23"/>
      <c r="D16" s="26"/>
      <c r="E16" s="29"/>
      <c r="F16" s="30"/>
      <c r="G16" s="25">
        <v>80</v>
      </c>
      <c r="H16" s="25">
        <v>80</v>
      </c>
      <c r="I16" s="46"/>
      <c r="J16" s="47"/>
      <c r="K16" s="48" t="s">
        <v>84</v>
      </c>
    </row>
    <row r="17" ht="20.1" customHeight="1" spans="2:11">
      <c r="B17" s="22"/>
      <c r="C17" s="23"/>
      <c r="D17" s="26"/>
      <c r="E17" s="29"/>
      <c r="F17" s="30"/>
      <c r="G17" s="25">
        <v>70</v>
      </c>
      <c r="H17" s="25">
        <v>70</v>
      </c>
      <c r="I17" s="46"/>
      <c r="J17" s="47"/>
      <c r="K17" s="48" t="s">
        <v>85</v>
      </c>
    </row>
    <row r="18" ht="20.1" customHeight="1" spans="2:11">
      <c r="B18" s="22"/>
      <c r="C18" s="23"/>
      <c r="D18" s="26"/>
      <c r="E18" s="29"/>
      <c r="F18" s="30"/>
      <c r="G18" s="25">
        <v>57</v>
      </c>
      <c r="H18" s="25">
        <v>57</v>
      </c>
      <c r="I18" s="46"/>
      <c r="J18" s="47"/>
      <c r="K18" s="48" t="s">
        <v>86</v>
      </c>
    </row>
    <row r="19" ht="20.1" customHeight="1" spans="2:11">
      <c r="B19" s="22">
        <v>2</v>
      </c>
      <c r="C19" s="23"/>
      <c r="D19" s="26"/>
      <c r="E19" s="29"/>
      <c r="F19" s="30"/>
      <c r="G19" s="25">
        <v>120</v>
      </c>
      <c r="H19" s="25">
        <v>120</v>
      </c>
      <c r="I19" s="46"/>
      <c r="J19" s="47"/>
      <c r="K19" s="48" t="s">
        <v>87</v>
      </c>
    </row>
    <row r="20" ht="20.1" customHeight="1" spans="2:11">
      <c r="B20" s="22"/>
      <c r="C20" s="23"/>
      <c r="D20" s="26"/>
      <c r="E20" s="29"/>
      <c r="F20" s="30"/>
      <c r="G20" s="25">
        <v>14.4</v>
      </c>
      <c r="H20" s="25">
        <v>14.4</v>
      </c>
      <c r="I20" s="46"/>
      <c r="J20" s="47"/>
      <c r="K20" s="48" t="s">
        <v>88</v>
      </c>
    </row>
    <row r="21" ht="20.1" customHeight="1" spans="2:11">
      <c r="B21" s="22"/>
      <c r="C21" s="23"/>
      <c r="D21" s="26"/>
      <c r="E21" s="29"/>
      <c r="F21" s="30"/>
      <c r="G21" s="25">
        <v>24</v>
      </c>
      <c r="H21" s="25">
        <v>24</v>
      </c>
      <c r="I21" s="46"/>
      <c r="J21" s="47"/>
      <c r="K21" s="48" t="s">
        <v>89</v>
      </c>
    </row>
    <row r="22" ht="20.1" customHeight="1" spans="2:11">
      <c r="B22" s="22"/>
      <c r="C22" s="23"/>
      <c r="D22" s="26"/>
      <c r="E22" s="29"/>
      <c r="F22" s="30"/>
      <c r="G22" s="25">
        <v>50</v>
      </c>
      <c r="H22" s="25">
        <v>50</v>
      </c>
      <c r="I22" s="46"/>
      <c r="J22" s="47"/>
      <c r="K22" s="48" t="s">
        <v>90</v>
      </c>
    </row>
    <row r="23" ht="20.1" customHeight="1" spans="2:11">
      <c r="B23" s="22"/>
      <c r="C23" s="23"/>
      <c r="D23" s="26"/>
      <c r="E23" s="31"/>
      <c r="F23" s="32"/>
      <c r="G23" s="25">
        <v>182</v>
      </c>
      <c r="H23" s="25">
        <v>182</v>
      </c>
      <c r="I23" s="46"/>
      <c r="J23" s="47"/>
      <c r="K23" s="48" t="s">
        <v>91</v>
      </c>
    </row>
    <row r="24" ht="20.1" customHeight="1" spans="2:11">
      <c r="B24" s="22">
        <v>3</v>
      </c>
      <c r="C24" s="23"/>
      <c r="D24" s="26"/>
      <c r="E24" s="22" t="s">
        <v>92</v>
      </c>
      <c r="F24" s="23"/>
      <c r="G24" s="25">
        <v>864</v>
      </c>
      <c r="H24" s="25">
        <v>864</v>
      </c>
      <c r="I24" s="46"/>
      <c r="J24" s="47"/>
      <c r="K24" s="48" t="s">
        <v>93</v>
      </c>
    </row>
    <row r="25" ht="20.1" customHeight="1" spans="2:11">
      <c r="B25" s="22">
        <v>4</v>
      </c>
      <c r="C25" s="23"/>
      <c r="D25" s="26"/>
      <c r="E25" s="27" t="s">
        <v>94</v>
      </c>
      <c r="F25" s="28"/>
      <c r="G25" s="25">
        <v>1000</v>
      </c>
      <c r="H25" s="25"/>
      <c r="I25" s="46">
        <v>1000</v>
      </c>
      <c r="J25" s="47"/>
      <c r="K25" s="48" t="s">
        <v>95</v>
      </c>
    </row>
    <row r="26" ht="20.1" customHeight="1" spans="2:11">
      <c r="B26" s="22"/>
      <c r="C26" s="23"/>
      <c r="D26" s="26"/>
      <c r="E26" s="31"/>
      <c r="F26" s="32"/>
      <c r="G26" s="25">
        <v>80</v>
      </c>
      <c r="H26" s="25">
        <v>80</v>
      </c>
      <c r="I26" s="46"/>
      <c r="J26" s="47"/>
      <c r="K26" s="48" t="s">
        <v>96</v>
      </c>
    </row>
    <row r="27" ht="20.1" customHeight="1" spans="2:11">
      <c r="B27" s="22">
        <v>5</v>
      </c>
      <c r="C27" s="23"/>
      <c r="D27" s="24" t="s">
        <v>41</v>
      </c>
      <c r="E27" s="33"/>
      <c r="F27" s="33"/>
      <c r="G27" s="25"/>
      <c r="H27" s="25"/>
      <c r="I27" s="46"/>
      <c r="J27" s="47"/>
      <c r="K27" s="48"/>
    </row>
    <row r="28" ht="20.1" customHeight="1" spans="2:11">
      <c r="B28" s="19" t="s">
        <v>46</v>
      </c>
      <c r="C28" s="34"/>
      <c r="D28" s="34"/>
      <c r="E28" s="34"/>
      <c r="F28" s="20"/>
      <c r="G28" s="35">
        <f>SUM(G11:G27)</f>
        <v>2929.4</v>
      </c>
      <c r="H28" s="35">
        <f>SUM(H11:H27)</f>
        <v>1929.4</v>
      </c>
      <c r="I28" s="49">
        <f>SUM(I11:J27)</f>
        <v>1000</v>
      </c>
      <c r="J28" s="50"/>
      <c r="K28" s="51"/>
    </row>
    <row r="29" ht="20.1" customHeight="1" spans="2:11">
      <c r="B29" s="16"/>
      <c r="C29" s="16"/>
      <c r="D29" s="16"/>
      <c r="E29" s="16"/>
      <c r="F29" s="16"/>
      <c r="G29" s="16"/>
      <c r="H29" s="16"/>
      <c r="I29" s="16"/>
      <c r="J29" s="52"/>
      <c r="K29" s="16"/>
    </row>
    <row r="30" ht="20.1" customHeight="1" spans="2:11">
      <c r="B30" s="21" t="s">
        <v>73</v>
      </c>
      <c r="C30" s="21"/>
      <c r="D30" s="21"/>
      <c r="E30" s="21"/>
      <c r="F30" s="21"/>
      <c r="G30" s="21" t="s">
        <v>97</v>
      </c>
      <c r="H30" s="21"/>
      <c r="I30" s="21"/>
      <c r="J30" s="21"/>
      <c r="K30" s="21" t="s">
        <v>98</v>
      </c>
    </row>
    <row r="31" ht="20.1" customHeight="1" spans="2:11">
      <c r="B31" s="36">
        <f>H28</f>
        <v>1929.4</v>
      </c>
      <c r="C31" s="36"/>
      <c r="D31" s="36"/>
      <c r="E31" s="36"/>
      <c r="F31" s="36"/>
      <c r="G31" s="36">
        <f>I28</f>
        <v>1000</v>
      </c>
      <c r="H31" s="36"/>
      <c r="I31" s="36"/>
      <c r="J31" s="36"/>
      <c r="K31" s="53">
        <f>SUM(B31:J31)</f>
        <v>2929.4</v>
      </c>
    </row>
    <row r="32" ht="20.1" customHeight="1" spans="2:11">
      <c r="B32" s="16"/>
      <c r="C32" s="16"/>
      <c r="D32" s="16"/>
      <c r="E32" s="16"/>
      <c r="F32" s="16"/>
      <c r="G32" s="16"/>
      <c r="H32" s="16"/>
      <c r="I32" s="16"/>
      <c r="J32" s="16"/>
      <c r="K32" s="16"/>
    </row>
    <row r="33" ht="20.1" customHeight="1" spans="2:11">
      <c r="B33" s="16" t="s">
        <v>99</v>
      </c>
      <c r="C33" s="16"/>
      <c r="D33" s="16" t="s">
        <v>53</v>
      </c>
      <c r="E33" s="16"/>
      <c r="F33" s="16" t="s">
        <v>54</v>
      </c>
      <c r="G33" s="16" t="s">
        <v>100</v>
      </c>
      <c r="H33" s="16"/>
      <c r="I33" s="16"/>
      <c r="J33" s="16" t="s">
        <v>56</v>
      </c>
      <c r="K33" s="16"/>
    </row>
    <row r="36" ht="18.75" spans="1:11">
      <c r="A36" s="2" t="s">
        <v>101</v>
      </c>
      <c r="B36" s="2"/>
      <c r="C36" s="2"/>
      <c r="D36" s="2"/>
      <c r="E36" s="2"/>
      <c r="F36" s="2"/>
      <c r="G36" s="2"/>
      <c r="H36" s="2"/>
      <c r="I36" s="2"/>
      <c r="J36" s="2"/>
      <c r="K36" s="2"/>
    </row>
    <row r="38" ht="20.1" customHeight="1" spans="2:11">
      <c r="B38" s="4"/>
      <c r="C38" s="5"/>
      <c r="D38" s="6" t="s">
        <v>58</v>
      </c>
      <c r="E38" s="6"/>
      <c r="F38" s="7" t="str">
        <f t="shared" ref="F38:F40" si="0">F5</f>
        <v>岑余</v>
      </c>
      <c r="G38" s="7"/>
      <c r="H38" s="6" t="s">
        <v>59</v>
      </c>
      <c r="I38" s="5"/>
      <c r="J38" s="7" t="str">
        <f t="shared" ref="J38:J41" si="1">J5</f>
        <v>业务助理</v>
      </c>
      <c r="K38" s="40"/>
    </row>
    <row r="39" ht="20.1" customHeight="1" spans="2:11">
      <c r="B39" s="8"/>
      <c r="C39" s="9"/>
      <c r="D39" s="10" t="s">
        <v>61</v>
      </c>
      <c r="E39" s="10"/>
      <c r="F39" s="11" t="str">
        <f t="shared" si="0"/>
        <v>上海-海南</v>
      </c>
      <c r="G39" s="11"/>
      <c r="H39" s="10" t="s">
        <v>63</v>
      </c>
      <c r="I39" s="9"/>
      <c r="J39" s="11" t="str">
        <f t="shared" si="1"/>
        <v>上海事业部</v>
      </c>
      <c r="K39" s="41"/>
    </row>
    <row r="40" ht="20.1" customHeight="1" spans="2:11">
      <c r="B40" s="8"/>
      <c r="C40" s="9"/>
      <c r="D40" s="10" t="s">
        <v>65</v>
      </c>
      <c r="E40" s="10"/>
      <c r="F40" s="11" t="str">
        <f t="shared" si="0"/>
        <v>4月28日-4月13日</v>
      </c>
      <c r="G40" s="11"/>
      <c r="H40" s="10" t="s">
        <v>67</v>
      </c>
      <c r="I40" s="42"/>
      <c r="J40" s="43">
        <v>43203</v>
      </c>
      <c r="K40" s="41"/>
    </row>
    <row r="41" ht="20.1" customHeight="1" spans="2:11">
      <c r="B41" s="12"/>
      <c r="C41" s="13"/>
      <c r="D41" s="14"/>
      <c r="E41" s="14"/>
      <c r="F41" s="15"/>
      <c r="G41" s="15"/>
      <c r="H41" s="14" t="s">
        <v>68</v>
      </c>
      <c r="I41" s="44"/>
      <c r="J41" s="15" t="str">
        <f t="shared" si="1"/>
        <v>HMOA-180407-SXY618</v>
      </c>
      <c r="K41" s="45"/>
    </row>
    <row r="42" ht="20.1" customHeight="1"/>
    <row r="43" ht="20.1" customHeight="1" spans="2:11">
      <c r="B43" s="33"/>
      <c r="C43" s="33"/>
      <c r="D43" s="37" t="s">
        <v>102</v>
      </c>
      <c r="E43" s="33" t="s">
        <v>103</v>
      </c>
      <c r="F43" s="33"/>
      <c r="G43" s="25" t="s">
        <v>104</v>
      </c>
      <c r="H43" s="25" t="s">
        <v>105</v>
      </c>
      <c r="I43" s="25" t="s">
        <v>46</v>
      </c>
      <c r="J43" s="25"/>
      <c r="K43" s="54" t="s">
        <v>75</v>
      </c>
    </row>
    <row r="44" ht="20.1" customHeight="1" spans="2:11">
      <c r="B44" s="33">
        <v>1</v>
      </c>
      <c r="C44" s="33"/>
      <c r="D44" s="38" t="s">
        <v>106</v>
      </c>
      <c r="E44" s="33" t="s">
        <v>107</v>
      </c>
      <c r="F44" s="33"/>
      <c r="G44" s="25">
        <v>100</v>
      </c>
      <c r="H44" s="25">
        <v>11</v>
      </c>
      <c r="I44" s="46">
        <f t="shared" ref="I44:I46" si="2">G44*H44</f>
        <v>1100</v>
      </c>
      <c r="J44" s="47"/>
      <c r="K44" s="55"/>
    </row>
    <row r="45" ht="20.1" customHeight="1" spans="2:11">
      <c r="B45" s="33">
        <v>2</v>
      </c>
      <c r="C45" s="33"/>
      <c r="D45" s="38"/>
      <c r="E45" s="33"/>
      <c r="F45" s="33"/>
      <c r="G45" s="25">
        <v>200</v>
      </c>
      <c r="H45" s="25">
        <v>4</v>
      </c>
      <c r="I45" s="46">
        <f t="shared" si="2"/>
        <v>800</v>
      </c>
      <c r="J45" s="47"/>
      <c r="K45" s="55" t="s">
        <v>108</v>
      </c>
    </row>
    <row r="46" ht="20.1" customHeight="1" spans="2:11">
      <c r="B46" s="33">
        <v>3</v>
      </c>
      <c r="C46" s="33"/>
      <c r="D46" s="38"/>
      <c r="E46" s="33"/>
      <c r="F46" s="33"/>
      <c r="G46" s="25">
        <v>300</v>
      </c>
      <c r="H46" s="25">
        <v>1</v>
      </c>
      <c r="I46" s="46">
        <f t="shared" si="2"/>
        <v>300</v>
      </c>
      <c r="J46" s="47"/>
      <c r="K46" s="55" t="s">
        <v>109</v>
      </c>
    </row>
    <row r="47" ht="20.1" customHeight="1" spans="2:11">
      <c r="B47" s="19" t="s">
        <v>46</v>
      </c>
      <c r="C47" s="34"/>
      <c r="D47" s="34"/>
      <c r="E47" s="34"/>
      <c r="F47" s="20"/>
      <c r="G47" s="35"/>
      <c r="H47" s="35">
        <f>SUM(H29:H46)</f>
        <v>16</v>
      </c>
      <c r="I47" s="49">
        <f>SUM(I44:J46)</f>
        <v>2200</v>
      </c>
      <c r="J47" s="50"/>
      <c r="K47" s="51"/>
    </row>
    <row r="48" ht="20.1" customHeight="1" spans="2:11">
      <c r="B48" s="16" t="s">
        <v>99</v>
      </c>
      <c r="C48" s="16"/>
      <c r="D48" s="16"/>
      <c r="E48" s="16"/>
      <c r="F48" s="16" t="s">
        <v>54</v>
      </c>
      <c r="G48" s="16" t="s">
        <v>100</v>
      </c>
      <c r="H48" s="16"/>
      <c r="I48" s="16"/>
      <c r="J48" s="16" t="s">
        <v>56</v>
      </c>
      <c r="K48" s="16"/>
    </row>
  </sheetData>
  <mergeCells count="57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I12:J12"/>
    <mergeCell ref="B19:C19"/>
    <mergeCell ref="I19:J19"/>
    <mergeCell ref="B24:C24"/>
    <mergeCell ref="E24:F24"/>
    <mergeCell ref="I24:J24"/>
    <mergeCell ref="B25:C25"/>
    <mergeCell ref="I25:J25"/>
    <mergeCell ref="B27:C27"/>
    <mergeCell ref="E27:F27"/>
    <mergeCell ref="I27:J27"/>
    <mergeCell ref="B28:F28"/>
    <mergeCell ref="I28:J28"/>
    <mergeCell ref="B30:F30"/>
    <mergeCell ref="G30:J30"/>
    <mergeCell ref="B31:F31"/>
    <mergeCell ref="G31:J31"/>
    <mergeCell ref="A36:K36"/>
    <mergeCell ref="F38:G38"/>
    <mergeCell ref="J38:K38"/>
    <mergeCell ref="F39:G39"/>
    <mergeCell ref="J39:K39"/>
    <mergeCell ref="F40:G40"/>
    <mergeCell ref="J40:K40"/>
    <mergeCell ref="J41:K41"/>
    <mergeCell ref="B43:C43"/>
    <mergeCell ref="E43:F43"/>
    <mergeCell ref="I43:J43"/>
    <mergeCell ref="B44:C44"/>
    <mergeCell ref="E44:F44"/>
    <mergeCell ref="I44:J44"/>
    <mergeCell ref="B45:C45"/>
    <mergeCell ref="E45:F45"/>
    <mergeCell ref="I45:J45"/>
    <mergeCell ref="B46:C46"/>
    <mergeCell ref="E46:F46"/>
    <mergeCell ref="I46:J46"/>
    <mergeCell ref="B47:F47"/>
    <mergeCell ref="I47:J47"/>
    <mergeCell ref="D11:D25"/>
    <mergeCell ref="E25:F26"/>
    <mergeCell ref="E12:F23"/>
  </mergeCells>
  <pageMargins left="0.699305555555556" right="0.699305555555556" top="0.75" bottom="0.75" header="0.3" footer="0.3"/>
  <pageSetup paperSize="9" scale="92" orientation="portrait"/>
  <headerFooter/>
  <rowBreaks count="1" manualBreakCount="1">
    <brk id="35" max="10" man="1"/>
  </rowBreaks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忏摩</cp:lastModifiedBy>
  <dcterms:created xsi:type="dcterms:W3CDTF">2014-04-15T08:52:00Z</dcterms:created>
  <cp:lastPrinted>2017-09-06T05:53:00Z</cp:lastPrinted>
  <dcterms:modified xsi:type="dcterms:W3CDTF">2018-04-28T05:48:34Z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2052-10.1.0.6929</vt:lpwstr>
  </property>
</Properties>
</file>