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<sst xmlns="http://schemas.openxmlformats.org/spreadsheetml/2006/main" count="96">
  <si>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</si>
  <si>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团号：HMQA-180523-GSB712</t>
  </si>
  <si>
    <t>会议日期：2018/05/23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</si>
  <si>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</si>
  <si>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</si>
  <si>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</si>
  <si>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</si>
  <si>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</si>
  <si>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</si>
  <si>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</si>
  <si>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</si>
  <si>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</si>
  <si>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</si>
  <si>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</si>
  <si>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</si>
  <si>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</si>
  <si>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</si>
  <si>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</si>
  <si>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</si>
  <si>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</si>
  <si>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</si>
  <si>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</si>
  <si>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</si>
  <si>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</si>
  <si>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</si>
  <si>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</si>
  <si>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</si>
  <si>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</si>
  <si>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</si>
  <si>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</si>
  <si>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</si>
  <si>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</si>
  <si>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</si>
  <si>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</si>
  <si>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</si>
  <si>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</si>
  <si>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</si>
  <si>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</si>
  <si>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</si>
  <si>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</si>
  <si>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</si>
  <si>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</si>
  <si>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</si>
  <si>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</si>
  <si>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</si>
  <si>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</si>
  <si>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</si>
  <si>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</si>
  <si>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</si>
  <si>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</si>
  <si>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</si>
  <si>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</si>
  <si>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</si>
  <si>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</si>
  <si>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</si>
  <si>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</si>
  <si>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</si>
  <si>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</si>
  <si>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</si>
  <si>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</si>
  <si>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</si>
  <si>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</si>
  <si>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</si>
  <si>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</si>
  <si>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</si>
  <si>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</si>
  <si>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</si>
  <si>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</si>
  <si>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2017年5月18-21日</t>
  </si>
  <si>
    <t>报销日期:</t>
  </si>
  <si>
    <t>团号:</t>
  </si>
  <si>
    <t>KMQ-1705-A18CGZ711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</si>
  <si>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</si>
  <si>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</si>
  <si>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</si>
  <si>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</si>
  <si>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</si>
  <si>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</si>
  <si>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</si>
  <si>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</si>
  <si>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</si>
  <si>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</si>
  <si>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</si>
  <si>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</si>
  <si>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</si>
  <si>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</si>
  <si>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</si>
  <si>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</si>
  <si>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</si>
  <si>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</si>
  <si>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</si>
  <si>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</si>
  <si>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</si>
  <si>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</si>
  <si>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2017年5月18-19日</t>
  </si>
  <si>
    <t>2017年5月20-21日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</si>
</sst>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26" borderId="19" applyNumberFormat="0" applyAlignment="0" applyProtection="0">
      <alignment vertical="center"/>
    </xf>
    <xf numFmtId="0" fontId="22" fillId="26" borderId="17" applyNumberFormat="0" applyAlignment="0" applyProtection="0">
      <alignment vertical="center"/>
    </xf>
    <xf numFmtId="0" fontId="24" fillId="27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9" workbookViewId="0">
      <selection activeCell="I24" sqref="I24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1111</v>
      </c>
      <c r="G22" s="65">
        <v>0</v>
      </c>
      <c r="H22" s="65">
        <f t="shared" si="0"/>
        <v>1111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1111</v>
      </c>
      <c r="G24" s="69">
        <f t="shared" ref="G24:H24" si="7">SUM(G22:G23)</f>
        <v>0</v>
      </c>
      <c r="H24" s="69">
        <f t="shared" si="7"/>
        <v>1111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38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39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40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41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42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43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44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45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46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1111</v>
      </c>
      <c r="G53" s="69">
        <f t="shared" si="22"/>
        <v>0</v>
      </c>
      <c r="H53" s="69">
        <f t="shared" si="22"/>
        <v>1111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1111</v>
      </c>
      <c r="D58" s="81"/>
      <c r="E58" s="81">
        <f>F53</f>
        <v>1111</v>
      </c>
      <c r="F58" s="81"/>
      <c r="G58" s="81">
        <f>G53</f>
        <v>0</v>
      </c>
      <c r="H58" s="81"/>
      <c r="I58" s="99">
        <f>A58-C58</f>
        <v>-1111</v>
      </c>
    </row>
    <row r="60" customHeight="1" spans="1:9">
      <c r="A60" s="82" t="s">
        <v>54</v>
      </c>
      <c r="B60" s="83" t="s">
        <v>55</v>
      </c>
      <c r="C60" s="84" t="s">
        <v>56</v>
      </c>
      <c r="D60" s="82"/>
      <c r="E60" s="82" t="s">
        <v>57</v>
      </c>
      <c r="F60" s="82"/>
      <c r="G60" s="82" t="s">
        <v>58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6" workbookViewId="0">
      <selection activeCell="M35" sqref="M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37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8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9"/>
      <c r="J7" s="12">
        <v>43273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45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55</v>
      </c>
      <c r="E23" s="17"/>
      <c r="F23" s="17" t="s">
        <v>56</v>
      </c>
      <c r="G23" s="17" t="s">
        <v>88</v>
      </c>
      <c r="H23" s="17"/>
      <c r="I23" s="17"/>
      <c r="J23" s="17" t="s">
        <v>58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60</v>
      </c>
      <c r="E28" s="6"/>
      <c r="F28" s="7" t="str">
        <f>F5</f>
        <v>唐诗琳</v>
      </c>
      <c r="G28" s="7"/>
      <c r="H28" s="6" t="s">
        <v>61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63</v>
      </c>
      <c r="E29" s="10"/>
      <c r="F29" s="11" t="str">
        <f>F6</f>
        <v>广州</v>
      </c>
      <c r="G29" s="11"/>
      <c r="H29" s="10" t="s">
        <v>65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67</v>
      </c>
      <c r="E30" s="10"/>
      <c r="F30" s="11" t="str">
        <f>F7</f>
        <v>2017年5月18-21日</v>
      </c>
      <c r="G30" s="11"/>
      <c r="H30" s="10" t="s">
        <v>69</v>
      </c>
      <c r="I30" s="39"/>
      <c r="J30" s="12">
        <f>J7</f>
        <v>43273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KMQ-1705-A18CGZ711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64</v>
      </c>
      <c r="E34" s="35" t="s">
        <v>94</v>
      </c>
      <c r="F34" s="28"/>
      <c r="G34" s="26">
        <v>100</v>
      </c>
      <c r="H34" s="26">
        <v>2</v>
      </c>
      <c r="I34" s="42">
        <f>G34*H34</f>
        <v>200</v>
      </c>
      <c r="J34" s="43"/>
      <c r="K34" s="51"/>
    </row>
    <row r="35" ht="20.1" customHeight="1" spans="2:11">
      <c r="B35" s="28">
        <v>2</v>
      </c>
      <c r="C35" s="28"/>
      <c r="D35" s="34" t="s">
        <v>64</v>
      </c>
      <c r="E35" s="35" t="s">
        <v>95</v>
      </c>
      <c r="F35" s="28"/>
      <c r="G35" s="26">
        <v>200</v>
      </c>
      <c r="H35" s="26">
        <v>2</v>
      </c>
      <c r="I35" s="42">
        <f t="shared" ref="I35:I36" si="0">G35*H35</f>
        <v>400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>
        <v>2</v>
      </c>
      <c r="I36" s="42">
        <f t="shared" si="0"/>
        <v>0</v>
      </c>
      <c r="J36" s="43"/>
      <c r="K36" s="51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56</v>
      </c>
      <c r="G38" s="17" t="s">
        <v>88</v>
      </c>
      <c r="H38" s="17"/>
      <c r="I38" s="17"/>
      <c r="J38" s="17" t="s">
        <v>58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2018-08-15T14:46:09Z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