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45" windowHeight="751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44525"/>
</workbook>
</file>

<file path=xl/sharedStrings.xml><?xml version="1.0" encoding="utf-8"?>
<sst xmlns="http://schemas.openxmlformats.org/spreadsheetml/2006/main" count="99">
  <si>
    <t>【借款报销单】</t>
  </si>
  <si>
    <t xml:space="preserve">团号：HMOA-190210-SXY601A </t>
  </si>
  <si>
    <t>会议日期：2019年2月11日至19日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</si>
  <si>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</si>
  <si>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</si>
  <si>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</si>
  <si>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</si>
  <si>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</si>
  <si>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</si>
  <si>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</si>
  <si>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</si>
  <si>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</si>
  <si>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</si>
  <si>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</si>
  <si>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</si>
  <si>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</si>
  <si>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</si>
  <si>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</si>
  <si>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</si>
  <si>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</si>
  <si>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</si>
  <si>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</si>
  <si>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</si>
  <si>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</si>
  <si>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</si>
  <si>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</si>
  <si>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</si>
  <si>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</si>
  <si>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</si>
  <si>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</si>
  <si>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</si>
  <si>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</si>
  <si>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</si>
  <si>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</si>
  <si>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</si>
  <si>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</si>
  <si>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</si>
  <si>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</si>
  <si>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</si>
  <si>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</si>
  <si>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</si>
  <si>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</si>
  <si>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德邦快递单号540200873，6箱</t>
  </si>
  <si>
    <t>德邦快递单号540200871，11箱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</si>
  <si>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</si>
  <si>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</si>
  <si>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</si>
  <si>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</si>
  <si>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</si>
  <si>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</si>
  <si>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</si>
  <si>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</si>
  <si>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</si>
  <si>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</si>
  <si>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</si>
  <si>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</si>
  <si>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</si>
  <si>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刘菲</t>
  </si>
  <si>
    <t>职位:</t>
  </si>
  <si>
    <t>人事经理</t>
  </si>
  <si>
    <t>发生地:</t>
  </si>
  <si>
    <t>北京，海南，广州</t>
  </si>
  <si>
    <t>部门:</t>
  </si>
  <si>
    <t>人事部</t>
  </si>
  <si>
    <t>发生日期:</t>
  </si>
  <si>
    <t>报销日期:</t>
  </si>
  <si>
    <t>团号:</t>
  </si>
  <si>
    <t xml:space="preserve">HMOA-190210-SXY601A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</si>
  <si>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</si>
  <si>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</si>
  <si>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</si>
  <si>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</si>
  <si>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</si>
  <si>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</si>
  <si>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</si>
  <si>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</si>
  <si>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</si>
  <si>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</si>
  <si>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2.25北京机场至家</t>
  </si>
  <si>
    <t>2.11北京家至机场</t>
  </si>
  <si>
    <t>住宿费</t>
  </si>
  <si>
    <t>餐费</t>
  </si>
  <si>
    <t>2.20广州菲钱总许总高亚琳4人</t>
  </si>
  <si>
    <t>2.11海南，博鳌上会21人早餐</t>
  </si>
  <si>
    <t>2.17博鳌，博鳌上会21人水</t>
  </si>
  <si>
    <t>办公及医药用品</t>
  </si>
  <si>
    <t>感冒药20，创口贴36，透明胶带2个56</t>
  </si>
  <si>
    <t>补票金额</t>
  </si>
  <si>
    <t>报销总金额</t>
  </si>
  <si>
    <t>报销人:</t>
  </si>
  <si>
    <t>合规:</t>
  </si>
  <si>
    <t>【员工上会补助统计单】</t>
  </si>
  <si>
    <t>博鳌</t>
  </si>
  <si>
    <t>人事行政部</t>
  </si>
  <si>
    <t>2019年2月11日至19日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</si>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</sst>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1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9" fillId="31" borderId="23" applyNumberFormat="0" applyAlignment="0" applyProtection="0">
      <alignment vertical="center"/>
    </xf>
    <xf numFmtId="0" fontId="25" fillId="31" borderId="16" applyNumberFormat="0" applyAlignment="0" applyProtection="0">
      <alignment vertical="center"/>
    </xf>
    <xf numFmtId="0" fontId="21" fillId="28" borderId="20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7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5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H11" sqref="H11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9" max="9" width="26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2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258</v>
      </c>
      <c r="G45" s="64">
        <v>0</v>
      </c>
      <c r="H45" s="64">
        <f t="shared" si="0"/>
        <v>258</v>
      </c>
      <c r="I45" s="85" t="s">
        <v>42</v>
      </c>
      <c r="J45" s="93"/>
    </row>
    <row r="46" customHeight="1" spans="1:10">
      <c r="A46" s="75"/>
      <c r="B46" s="63"/>
      <c r="C46" s="64"/>
      <c r="D46" s="65"/>
      <c r="E46" s="64"/>
      <c r="F46" s="64">
        <v>345</v>
      </c>
      <c r="G46" s="64">
        <v>0</v>
      </c>
      <c r="H46" s="64">
        <f t="shared" ref="H46:H51" si="19">F46+G46</f>
        <v>345</v>
      </c>
      <c r="I46" s="85" t="s">
        <v>43</v>
      </c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44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603</v>
      </c>
      <c r="G52" s="68">
        <f t="shared" ref="G52:H52" si="21">SUM(G45:G51)</f>
        <v>0</v>
      </c>
      <c r="H52" s="68">
        <f t="shared" si="21"/>
        <v>603</v>
      </c>
      <c r="I52" s="88"/>
      <c r="J52" s="95"/>
    </row>
    <row r="53" customHeight="1" spans="1:10">
      <c r="A53" s="66"/>
      <c r="B53" s="67" t="s">
        <v>45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603</v>
      </c>
      <c r="G53" s="68">
        <f t="shared" si="22"/>
        <v>0</v>
      </c>
      <c r="H53" s="68">
        <f t="shared" si="22"/>
        <v>603</v>
      </c>
      <c r="I53" s="88"/>
      <c r="J53" s="96"/>
    </row>
    <row r="57" customHeight="1" spans="1:9">
      <c r="A57" s="76" t="s">
        <v>46</v>
      </c>
      <c r="B57" s="77"/>
      <c r="C57" s="78" t="s">
        <v>47</v>
      </c>
      <c r="D57" s="78"/>
      <c r="E57" s="78" t="s">
        <v>48</v>
      </c>
      <c r="F57" s="78"/>
      <c r="G57" s="78" t="s">
        <v>49</v>
      </c>
      <c r="H57" s="78"/>
      <c r="I57" s="97" t="s">
        <v>50</v>
      </c>
    </row>
    <row r="58" customHeight="1" spans="1:9">
      <c r="A58" s="79">
        <f>E53</f>
        <v>0</v>
      </c>
      <c r="B58" s="80"/>
      <c r="C58" s="80">
        <f>H53</f>
        <v>603</v>
      </c>
      <c r="D58" s="80"/>
      <c r="E58" s="80">
        <f>F53</f>
        <v>603</v>
      </c>
      <c r="F58" s="80"/>
      <c r="G58" s="80">
        <f>G53</f>
        <v>0</v>
      </c>
      <c r="H58" s="80"/>
      <c r="I58" s="98">
        <f>A58-C58</f>
        <v>-603</v>
      </c>
    </row>
    <row r="60" customHeight="1" spans="1:9">
      <c r="A60" s="81" t="s">
        <v>51</v>
      </c>
      <c r="B60" s="82"/>
      <c r="C60" s="83" t="s">
        <v>52</v>
      </c>
      <c r="D60" s="81"/>
      <c r="E60" s="81" t="s">
        <v>53</v>
      </c>
      <c r="F60" s="81"/>
      <c r="G60" s="81" t="s">
        <v>54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topLeftCell="A28" workbookViewId="0">
      <selection activeCell="M32" sqref="M32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5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6"/>
    </row>
    <row r="7" ht="20.1" customHeight="1" spans="2:11">
      <c r="B7" s="8"/>
      <c r="C7" s="9"/>
      <c r="D7" s="10" t="s">
        <v>64</v>
      </c>
      <c r="E7" s="10"/>
      <c r="F7" s="12">
        <v>43497</v>
      </c>
      <c r="G7" s="11"/>
      <c r="H7" s="10" t="s">
        <v>65</v>
      </c>
      <c r="I7" s="37"/>
      <c r="J7" s="38">
        <v>43532</v>
      </c>
      <c r="K7" s="36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39"/>
      <c r="J8" s="16" t="s">
        <v>67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1"/>
      <c r="J11" s="42"/>
      <c r="K11" s="43" t="s">
        <v>76</v>
      </c>
    </row>
    <row r="12" ht="20.1" customHeight="1" spans="2:11">
      <c r="B12" s="23">
        <v>2</v>
      </c>
      <c r="C12" s="24"/>
      <c r="D12" s="27"/>
      <c r="E12" s="28" t="s">
        <v>77</v>
      </c>
      <c r="F12" s="28"/>
      <c r="G12" s="26">
        <v>99</v>
      </c>
      <c r="H12" s="26">
        <v>99</v>
      </c>
      <c r="I12" s="41"/>
      <c r="J12" s="42"/>
      <c r="K12" s="43" t="s">
        <v>78</v>
      </c>
    </row>
    <row r="13" ht="20.1" customHeight="1" spans="2:11">
      <c r="B13" s="23"/>
      <c r="C13" s="24"/>
      <c r="D13" s="27"/>
      <c r="E13" s="28" t="s">
        <v>77</v>
      </c>
      <c r="F13" s="28"/>
      <c r="G13" s="26">
        <v>100</v>
      </c>
      <c r="H13" s="26">
        <v>100</v>
      </c>
      <c r="I13" s="41"/>
      <c r="J13" s="42"/>
      <c r="K13" s="43" t="s">
        <v>79</v>
      </c>
    </row>
    <row r="14" ht="20.1" customHeight="1" spans="2:11">
      <c r="B14" s="23">
        <v>3</v>
      </c>
      <c r="C14" s="24"/>
      <c r="D14" s="27"/>
      <c r="E14" s="23" t="s">
        <v>80</v>
      </c>
      <c r="F14" s="24"/>
      <c r="G14" s="26">
        <v>0</v>
      </c>
      <c r="H14" s="26"/>
      <c r="I14" s="41"/>
      <c r="J14" s="42"/>
      <c r="K14" s="43" t="s">
        <v>76</v>
      </c>
    </row>
    <row r="15" ht="20.1" customHeight="1" spans="2:11">
      <c r="B15" s="23">
        <v>4</v>
      </c>
      <c r="C15" s="24"/>
      <c r="D15" s="27"/>
      <c r="E15" s="23" t="s">
        <v>81</v>
      </c>
      <c r="F15" s="24"/>
      <c r="G15" s="26">
        <v>244</v>
      </c>
      <c r="H15" s="26">
        <v>244</v>
      </c>
      <c r="I15" s="41"/>
      <c r="J15" s="42"/>
      <c r="K15" s="43" t="s">
        <v>82</v>
      </c>
    </row>
    <row r="16" ht="20.1" customHeight="1" spans="2:11">
      <c r="B16" s="23"/>
      <c r="C16" s="24"/>
      <c r="D16" s="27"/>
      <c r="E16" s="23" t="s">
        <v>81</v>
      </c>
      <c r="F16" s="24"/>
      <c r="G16" s="26">
        <v>246</v>
      </c>
      <c r="H16" s="26">
        <v>246</v>
      </c>
      <c r="I16" s="41"/>
      <c r="J16" s="42"/>
      <c r="K16" s="43" t="s">
        <v>83</v>
      </c>
    </row>
    <row r="17" ht="20.1" customHeight="1" spans="2:11">
      <c r="B17" s="23"/>
      <c r="C17" s="24"/>
      <c r="D17" s="27"/>
      <c r="E17" s="23" t="s">
        <v>81</v>
      </c>
      <c r="F17" s="24"/>
      <c r="G17" s="26">
        <v>190</v>
      </c>
      <c r="H17" s="26">
        <v>200</v>
      </c>
      <c r="I17" s="41"/>
      <c r="J17" s="42"/>
      <c r="K17" s="43" t="s">
        <v>84</v>
      </c>
    </row>
    <row r="18" ht="30" customHeight="1" spans="2:11">
      <c r="B18" s="23">
        <v>5</v>
      </c>
      <c r="C18" s="24"/>
      <c r="D18" s="25" t="s">
        <v>41</v>
      </c>
      <c r="E18" s="28" t="s">
        <v>85</v>
      </c>
      <c r="F18" s="28"/>
      <c r="G18" s="26">
        <v>112</v>
      </c>
      <c r="H18" s="26">
        <v>70</v>
      </c>
      <c r="I18" s="41">
        <v>44</v>
      </c>
      <c r="J18" s="42"/>
      <c r="K18" s="44" t="s">
        <v>86</v>
      </c>
    </row>
    <row r="19" ht="20.1" customHeight="1" spans="2:11">
      <c r="B19" s="20" t="s">
        <v>45</v>
      </c>
      <c r="C19" s="29"/>
      <c r="D19" s="29"/>
      <c r="E19" s="29"/>
      <c r="F19" s="21"/>
      <c r="G19" s="30">
        <f>SUM(G11:G18)</f>
        <v>991</v>
      </c>
      <c r="H19" s="30">
        <f>SUM(H11:H18)</f>
        <v>959</v>
      </c>
      <c r="I19" s="45">
        <f>SUM(I11:J18)</f>
        <v>44</v>
      </c>
      <c r="J19" s="46"/>
      <c r="K19" s="47"/>
    </row>
    <row r="20" ht="20.1" customHeight="1" spans="2:11">
      <c r="B20" s="17"/>
      <c r="C20" s="17"/>
      <c r="D20" s="17"/>
      <c r="E20" s="17"/>
      <c r="F20" s="17"/>
      <c r="G20" s="17"/>
      <c r="H20" s="17"/>
      <c r="I20" s="17"/>
      <c r="J20" s="48"/>
      <c r="K20" s="17"/>
    </row>
    <row r="21" ht="20.1" customHeight="1" spans="2:11">
      <c r="B21" s="22" t="s">
        <v>71</v>
      </c>
      <c r="C21" s="22"/>
      <c r="D21" s="22"/>
      <c r="E21" s="22"/>
      <c r="F21" s="22"/>
      <c r="G21" s="22" t="s">
        <v>87</v>
      </c>
      <c r="H21" s="22"/>
      <c r="I21" s="22"/>
      <c r="J21" s="22"/>
      <c r="K21" s="22" t="s">
        <v>88</v>
      </c>
    </row>
    <row r="22" ht="20.1" customHeight="1" spans="2:11">
      <c r="B22" s="31">
        <f>H19</f>
        <v>959</v>
      </c>
      <c r="C22" s="31"/>
      <c r="D22" s="31"/>
      <c r="E22" s="31"/>
      <c r="F22" s="31"/>
      <c r="G22" s="31">
        <f>I19</f>
        <v>44</v>
      </c>
      <c r="H22" s="31"/>
      <c r="I22" s="31"/>
      <c r="J22" s="31"/>
      <c r="K22" s="49">
        <f>SUM(B22:J22)</f>
        <v>1003</v>
      </c>
    </row>
    <row r="23" ht="20.1" customHeight="1" spans="2:11"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ht="20.1" customHeight="1" spans="2:11">
      <c r="B24" s="17" t="s">
        <v>89</v>
      </c>
      <c r="C24" s="17"/>
      <c r="D24" s="17"/>
      <c r="E24" s="17"/>
      <c r="F24" s="17" t="s">
        <v>52</v>
      </c>
      <c r="G24" s="17" t="s">
        <v>90</v>
      </c>
      <c r="H24" s="17"/>
      <c r="I24" s="17"/>
      <c r="J24" s="17" t="s">
        <v>54</v>
      </c>
      <c r="K24" s="17"/>
    </row>
    <row r="27" ht="18.75" spans="1:11">
      <c r="A27" s="2" t="s">
        <v>91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.1" customHeight="1" spans="2:11">
      <c r="B29" s="4"/>
      <c r="C29" s="5"/>
      <c r="D29" s="6" t="s">
        <v>56</v>
      </c>
      <c r="E29" s="6"/>
      <c r="F29" s="7" t="s">
        <v>57</v>
      </c>
      <c r="G29" s="7"/>
      <c r="H29" s="6" t="s">
        <v>58</v>
      </c>
      <c r="I29" s="5"/>
      <c r="J29" s="7" t="s">
        <v>59</v>
      </c>
      <c r="K29" s="35"/>
    </row>
    <row r="30" ht="20.1" customHeight="1" spans="2:11">
      <c r="B30" s="8"/>
      <c r="C30" s="9"/>
      <c r="D30" s="10" t="s">
        <v>60</v>
      </c>
      <c r="E30" s="10"/>
      <c r="F30" s="11" t="s">
        <v>92</v>
      </c>
      <c r="G30" s="11"/>
      <c r="H30" s="10" t="s">
        <v>62</v>
      </c>
      <c r="I30" s="9"/>
      <c r="J30" s="11" t="s">
        <v>93</v>
      </c>
      <c r="K30" s="36"/>
    </row>
    <row r="31" ht="20.1" customHeight="1" spans="2:11">
      <c r="B31" s="8"/>
      <c r="C31" s="9"/>
      <c r="D31" s="10" t="s">
        <v>64</v>
      </c>
      <c r="E31" s="10"/>
      <c r="F31" s="11" t="s">
        <v>94</v>
      </c>
      <c r="G31" s="11"/>
      <c r="H31" s="10" t="s">
        <v>65</v>
      </c>
      <c r="I31" s="37"/>
      <c r="J31" s="38">
        <v>43532</v>
      </c>
      <c r="K31" s="36"/>
    </row>
    <row r="32" ht="20.1" customHeight="1" spans="2:11">
      <c r="B32" s="13"/>
      <c r="C32" s="14"/>
      <c r="D32" s="15"/>
      <c r="E32" s="15"/>
      <c r="F32" s="16"/>
      <c r="G32" s="16"/>
      <c r="H32" s="15" t="s">
        <v>66</v>
      </c>
      <c r="I32" s="39"/>
      <c r="J32" s="16" t="s">
        <v>67</v>
      </c>
      <c r="K32" s="40"/>
    </row>
    <row r="33" ht="20.1" customHeight="1"/>
    <row r="34" ht="20.1" customHeight="1" spans="2:11">
      <c r="B34" s="28"/>
      <c r="C34" s="28"/>
      <c r="D34" s="32" t="s">
        <v>95</v>
      </c>
      <c r="E34" s="28" t="s">
        <v>96</v>
      </c>
      <c r="F34" s="28"/>
      <c r="G34" s="26" t="s">
        <v>97</v>
      </c>
      <c r="H34" s="26" t="s">
        <v>98</v>
      </c>
      <c r="I34" s="26" t="s">
        <v>45</v>
      </c>
      <c r="J34" s="26"/>
      <c r="K34" s="50" t="s">
        <v>73</v>
      </c>
    </row>
    <row r="35" ht="20.1" customHeight="1" spans="2:11">
      <c r="B35" s="28">
        <v>1</v>
      </c>
      <c r="C35" s="28"/>
      <c r="D35" s="32" t="s">
        <v>92</v>
      </c>
      <c r="E35" s="28" t="s">
        <v>94</v>
      </c>
      <c r="F35" s="28"/>
      <c r="G35" s="26">
        <v>100</v>
      </c>
      <c r="H35" s="26">
        <v>7</v>
      </c>
      <c r="I35" s="41">
        <f>G35*H35</f>
        <v>700</v>
      </c>
      <c r="J35" s="42"/>
      <c r="K35" s="44"/>
    </row>
    <row r="36" ht="20.1" customHeight="1" spans="2:11">
      <c r="B36" s="28">
        <v>2</v>
      </c>
      <c r="C36" s="28"/>
      <c r="D36" s="33"/>
      <c r="E36" s="28" t="s">
        <v>94</v>
      </c>
      <c r="F36" s="28"/>
      <c r="G36" s="26">
        <v>200</v>
      </c>
      <c r="H36" s="26">
        <v>2</v>
      </c>
      <c r="I36" s="41">
        <f t="shared" ref="I36:I37" si="0">G36*H36</f>
        <v>400</v>
      </c>
      <c r="J36" s="42"/>
      <c r="K36" s="44"/>
    </row>
    <row r="37" ht="20.1" customHeight="1" spans="2:11">
      <c r="B37" s="28">
        <v>3</v>
      </c>
      <c r="C37" s="28"/>
      <c r="D37" s="33"/>
      <c r="E37" s="28"/>
      <c r="F37" s="28"/>
      <c r="G37" s="26">
        <v>0</v>
      </c>
      <c r="H37" s="26">
        <v>0</v>
      </c>
      <c r="I37" s="41">
        <f t="shared" si="0"/>
        <v>0</v>
      </c>
      <c r="J37" s="42"/>
      <c r="K37" s="44"/>
    </row>
    <row r="38" ht="20.1" customHeight="1" spans="2:11">
      <c r="B38" s="20" t="s">
        <v>45</v>
      </c>
      <c r="C38" s="29"/>
      <c r="D38" s="29"/>
      <c r="E38" s="29"/>
      <c r="F38" s="21"/>
      <c r="G38" s="30"/>
      <c r="H38" s="30">
        <f>SUM(H20:H37)</f>
        <v>9</v>
      </c>
      <c r="I38" s="45">
        <f>SUM(I35:J37)</f>
        <v>1100</v>
      </c>
      <c r="J38" s="46"/>
      <c r="K38" s="47"/>
    </row>
    <row r="39" ht="20.1" customHeight="1" spans="2:11">
      <c r="B39" s="17" t="s">
        <v>89</v>
      </c>
      <c r="C39" s="17"/>
      <c r="D39" s="17"/>
      <c r="E39" s="17"/>
      <c r="F39" s="17" t="s">
        <v>52</v>
      </c>
      <c r="G39" s="17" t="s">
        <v>90</v>
      </c>
      <c r="H39" s="17"/>
      <c r="I39" s="17"/>
      <c r="J39" s="17" t="s">
        <v>54</v>
      </c>
      <c r="K39" s="17"/>
    </row>
  </sheetData>
  <mergeCells count="5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E13:F13"/>
    <mergeCell ref="B14:C14"/>
    <mergeCell ref="E14:F14"/>
    <mergeCell ref="I14:J14"/>
    <mergeCell ref="B15:C15"/>
    <mergeCell ref="E15:F15"/>
    <mergeCell ref="I15:J15"/>
    <mergeCell ref="E16:F16"/>
    <mergeCell ref="E17:F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5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Fiona</cp:lastModifiedBy>
  <dcterms:created xsi:type="dcterms:W3CDTF">2014-04-15T08:52:00Z</dcterms:created>
  <cp:lastPrinted>2017-09-06T05:53:00Z</cp:lastPrinted>
  <dcterms:modified xsi:type="dcterms:W3CDTF">2019-03-08T06:14:03Z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2052-11.1.0.8213</vt:lpwstr>
  </property>
</Properties>
</file>