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F6DEF25C-3766-314A-A234-ADF13AA6C2A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<sst xmlns="http://schemas.openxmlformats.org/spreadsheetml/2006/main" count="108" uniqueCount="87">
  <si>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</si>
  <si>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</si>
  <si>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</si>
  <si>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</si>
  <si>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</si>
  <si>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</si>
  <si>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</si>
  <si>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</si>
  <si>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</si>
  <si>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</si>
  <si>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</si>
  <si>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</si>
  <si>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</si>
  <si>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</si>
  <si>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</si>
  <si>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</si>
  <si>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</si>
  <si>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</si>
  <si>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</si>
  <si>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</si>
  <si>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</si>
  <si>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</si>
  <si>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</si>
  <si>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</si>
  <si>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</si>
  <si>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</si>
  <si>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</si>
  <si>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</si>
  <si>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</si>
  <si>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</si>
  <si>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</si>
  <si>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</si>
  <si>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</si>
  <si>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</si>
  <si>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</si>
  <si>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</si>
  <si>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</si>
  <si>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</si>
  <si>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</si>
  <si>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</si>
  <si>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</si>
  <si>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</si>
  <si>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</si>
  <si>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</si>
  <si>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</si>
  <si>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</si>
  <si>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</si>
  <si>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</si>
  <si>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</si>
  <si>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</si>
  <si>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</si>
  <si>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</si>
  <si>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</si>
  <si>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</si>
  <si>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</si>
  <si>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</si>
  <si>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</si>
  <si>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</si>
  <si>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</si>
  <si>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</si>
  <si>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</si>
  <si>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</si>
  <si>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</si>
  <si>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</si>
  <si>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</si>
  <si>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</si>
  <si>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</si>
  <si>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</si>
  <si>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</si>
  <si>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</si>
  <si>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</si>
  <si>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</si>
  <si>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</si>
  <si>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</si>
  <si>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</si>
  <si>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</si>
  <si>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</si>
  <si>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</si>
  <si>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</si>
  <si>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</si>
  <si>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</si>
  <si>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</si>
  <si>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</si>
  <si>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团号：HMZA-240905-QSK811</t>
    <phoneticPr fontId="12" type="noConversion"/>
  </si>
  <si>
    <t>会议日期：2024.9</t>
    <phoneticPr fontId="12" type="noConversion"/>
  </si>
  <si>
    <t>奶茶</t>
    <phoneticPr fontId="12" type="noConversion"/>
  </si>
  <si>
    <t>物料闪送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</si>
</sst>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19" zoomScale="75" workbookViewId="0">
      <selection activeCell="I52" sqref="I52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83</v>
      </c>
      <c r="I4" s="74"/>
      <c r="J4" s="74" t="s">
        <v>84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33.6</v>
      </c>
      <c r="G22" s="34">
        <v>0</v>
      </c>
      <c r="H22" s="34">
        <f t="shared" ref="H22:H25" si="6">F22+G22</f>
        <v>33.6</v>
      </c>
      <c r="I22" s="50" t="s">
        <v>85</v>
      </c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427.68</v>
      </c>
      <c r="G23" s="34">
        <v>0</v>
      </c>
      <c r="H23" s="34">
        <f t="shared" si="6"/>
        <v>427.68</v>
      </c>
      <c r="I23" s="50" t="s">
        <v>85</v>
      </c>
      <c r="J23" s="77"/>
    </row>
    <row r="24" spans="1:10" ht="21" customHeight="1">
      <c r="A24" s="63"/>
      <c r="B24" s="57"/>
      <c r="C24" s="70"/>
      <c r="D24" s="68"/>
      <c r="E24" s="70"/>
      <c r="F24" s="34">
        <v>0</v>
      </c>
      <c r="G24" s="34">
        <v>0</v>
      </c>
      <c r="H24" s="34">
        <f t="shared" si="6"/>
        <v>0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461.28000000000003</v>
      </c>
      <c r="G27" s="37">
        <f t="shared" ref="G27:H27" si="8">SUM(G22:G26)</f>
        <v>0</v>
      </c>
      <c r="H27" s="37">
        <f t="shared" si="8"/>
        <v>461.28000000000003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0</v>
      </c>
      <c r="D28" s="71"/>
      <c r="E28" s="70">
        <f>C28*D28</f>
        <v>0</v>
      </c>
      <c r="F28" s="34">
        <v>0</v>
      </c>
      <c r="G28" s="34">
        <v>0</v>
      </c>
      <c r="H28" s="34">
        <v>0</v>
      </c>
      <c r="I28" s="41"/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41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30.9</v>
      </c>
      <c r="G50" s="34">
        <v>0</v>
      </c>
      <c r="H50" s="34">
        <f t="shared" si="0"/>
        <v>30.9</v>
      </c>
      <c r="I50" s="50" t="s">
        <v>86</v>
      </c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8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8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30.9</v>
      </c>
      <c r="G57" s="37">
        <f t="shared" ref="G57:H57" si="20">SUM(G50:G56)</f>
        <v>0</v>
      </c>
      <c r="H57" s="37">
        <f t="shared" si="20"/>
        <v>30.9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0</v>
      </c>
      <c r="D58" s="37">
        <f t="shared" si="21"/>
        <v>0</v>
      </c>
      <c r="E58" s="37">
        <f t="shared" si="21"/>
        <v>0</v>
      </c>
      <c r="F58" s="37">
        <f t="shared" si="21"/>
        <v>492.18</v>
      </c>
      <c r="G58" s="37">
        <f t="shared" si="21"/>
        <v>0</v>
      </c>
      <c r="H58" s="37">
        <f t="shared" si="21"/>
        <v>492.18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0</v>
      </c>
      <c r="B63" s="61"/>
      <c r="C63" s="61">
        <f>H58</f>
        <v>492.18</v>
      </c>
      <c r="D63" s="61"/>
      <c r="E63" s="61">
        <f>F58</f>
        <v>492.18</v>
      </c>
      <c r="F63" s="61"/>
      <c r="G63" s="61">
        <f>G58</f>
        <v>0</v>
      </c>
      <c r="H63" s="61"/>
      <c r="I63" s="45">
        <f>A63-C63</f>
        <v>-492.18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81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82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1" t="s">
        <v>76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77</v>
      </c>
      <c r="E45" s="106" t="s">
        <v>78</v>
      </c>
      <c r="F45" s="106"/>
      <c r="G45" s="16" t="s">
        <v>79</v>
      </c>
      <c r="H45" s="16" t="s">
        <v>80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2025-02-14T06:58:32Z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