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胡雨涵-差旅报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<sst xmlns="http://schemas.openxmlformats.org/spreadsheetml/2006/main" count="89">
  <si>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</si>
  <si>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</si>
  <si>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郭艳雷</t>
  </si>
  <si>
    <t>职位:</t>
  </si>
  <si>
    <t>客户经理</t>
  </si>
  <si>
    <t>发生地:</t>
  </si>
  <si>
    <t>北京</t>
  </si>
  <si>
    <t>部门:</t>
  </si>
  <si>
    <t>企划部B组</t>
  </si>
  <si>
    <t>发生日期:</t>
  </si>
  <si>
    <t>5.21-5.22</t>
  </si>
  <si>
    <t>报销日期:</t>
  </si>
  <si>
    <t>团号:</t>
  </si>
  <si>
    <t>HMZB-180522-AXP686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</si>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</sst>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);[Red]\(#,##0.00\)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19" borderId="21" applyNumberFormat="0" applyAlignment="0" applyProtection="0">
      <alignment vertical="center"/>
    </xf>
    <xf numFmtId="0" fontId="23" fillId="19" borderId="17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9" fillId="0" borderId="8" xfId="49" applyFont="1" applyBorder="1">
      <alignment vertical="center"/>
    </xf>
    <xf numFmtId="0" fontId="9" fillId="0" borderId="9" xfId="49" applyFont="1" applyBorder="1">
      <alignment vertical="center"/>
    </xf>
    <xf numFmtId="0" fontId="9" fillId="0" borderId="9" xfId="49" applyFont="1" applyBorder="1" applyAlignment="1">
      <alignment horizontal="right" vertical="center"/>
    </xf>
    <xf numFmtId="0" fontId="9" fillId="9" borderId="9" xfId="49" applyFont="1" applyFill="1" applyBorder="1" applyAlignment="1">
      <alignment horizontal="center" vertical="center"/>
    </xf>
    <xf numFmtId="0" fontId="9" fillId="0" borderId="10" xfId="49" applyFont="1" applyBorder="1">
      <alignment vertical="center"/>
    </xf>
    <xf numFmtId="0" fontId="9" fillId="0" borderId="0" xfId="49" applyFont="1" applyBorder="1">
      <alignment vertical="center"/>
    </xf>
    <xf numFmtId="0" fontId="9" fillId="0" borderId="0" xfId="49" applyFont="1" applyBorder="1" applyAlignment="1">
      <alignment horizontal="right" vertical="center"/>
    </xf>
    <xf numFmtId="0" fontId="9" fillId="9" borderId="0" xfId="49" applyFont="1" applyFill="1" applyBorder="1" applyAlignment="1">
      <alignment horizontal="center" vertical="center"/>
    </xf>
    <xf numFmtId="0" fontId="9" fillId="0" borderId="11" xfId="49" applyFont="1" applyBorder="1">
      <alignment vertical="center"/>
    </xf>
    <xf numFmtId="0" fontId="9" fillId="0" borderId="1" xfId="49" applyFont="1" applyBorder="1">
      <alignment vertical="center"/>
    </xf>
    <xf numFmtId="0" fontId="9" fillId="0" borderId="1" xfId="49" applyFont="1" applyBorder="1" applyAlignment="1">
      <alignment horizontal="right" vertical="center"/>
    </xf>
    <xf numFmtId="0" fontId="9" fillId="9" borderId="1" xfId="49" applyFont="1" applyFill="1" applyBorder="1" applyAlignment="1">
      <alignment horizontal="center" vertical="center"/>
    </xf>
    <xf numFmtId="0" fontId="9" fillId="0" borderId="0" xfId="49" applyFont="1">
      <alignment vertical="center"/>
    </xf>
    <xf numFmtId="0" fontId="10" fillId="0" borderId="6" xfId="49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9" fillId="6" borderId="6" xfId="49" applyFont="1" applyFill="1" applyBorder="1" applyAlignment="1">
      <alignment horizontal="center" vertical="center"/>
    </xf>
    <xf numFmtId="0" fontId="9" fillId="6" borderId="12" xfId="49" applyFont="1" applyFill="1" applyBorder="1" applyAlignment="1">
      <alignment horizontal="center" vertical="center"/>
    </xf>
    <xf numFmtId="0" fontId="9" fillId="6" borderId="3" xfId="49" applyFont="1" applyFill="1" applyBorder="1" applyAlignment="1">
      <alignment horizontal="center" vertical="center"/>
    </xf>
    <xf numFmtId="179" fontId="9" fillId="6" borderId="2" xfId="49" applyNumberFormat="1" applyFont="1" applyFill="1" applyBorder="1" applyAlignment="1">
      <alignment horizontal="center" vertical="center"/>
    </xf>
    <xf numFmtId="0" fontId="9" fillId="6" borderId="5" xfId="49" applyFont="1" applyFill="1" applyBorder="1" applyAlignment="1">
      <alignment horizontal="center" vertical="center"/>
    </xf>
    <xf numFmtId="0" fontId="9" fillId="6" borderId="8" xfId="49" applyFont="1" applyFill="1" applyBorder="1" applyAlignment="1">
      <alignment horizontal="center" vertical="center"/>
    </xf>
    <xf numFmtId="0" fontId="9" fillId="6" borderId="13" xfId="49" applyFont="1" applyFill="1" applyBorder="1" applyAlignment="1">
      <alignment horizontal="center" vertical="center"/>
    </xf>
    <xf numFmtId="0" fontId="9" fillId="6" borderId="10" xfId="49" applyFont="1" applyFill="1" applyBorder="1" applyAlignment="1">
      <alignment horizontal="center" vertical="center"/>
    </xf>
    <xf numFmtId="0" fontId="9" fillId="6" borderId="14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/>
    </xf>
    <xf numFmtId="179" fontId="9" fillId="0" borderId="2" xfId="49" applyNumberFormat="1" applyFont="1" applyFill="1" applyBorder="1" applyAlignment="1">
      <alignment horizontal="center" vertical="center"/>
    </xf>
    <xf numFmtId="0" fontId="9" fillId="6" borderId="9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left" vertical="center"/>
    </xf>
    <xf numFmtId="0" fontId="10" fillId="0" borderId="7" xfId="49" applyFont="1" applyBorder="1" applyAlignment="1">
      <alignment horizontal="center" vertical="center"/>
    </xf>
    <xf numFmtId="180" fontId="10" fillId="0" borderId="2" xfId="49" applyNumberFormat="1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178" fontId="10" fillId="6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49" applyFont="1" applyAlignment="1">
      <alignment horizontal="right" vertical="center"/>
    </xf>
    <xf numFmtId="0" fontId="9" fillId="9" borderId="13" xfId="49" applyFont="1" applyFill="1" applyBorder="1" applyAlignment="1">
      <alignment horizontal="center" vertical="center"/>
    </xf>
    <xf numFmtId="0" fontId="9" fillId="9" borderId="14" xfId="49" applyFont="1" applyFill="1" applyBorder="1" applyAlignment="1">
      <alignment horizontal="center" vertical="center"/>
    </xf>
    <xf numFmtId="0" fontId="9" fillId="0" borderId="0" xfId="49" applyFont="1" applyFill="1" applyBorder="1">
      <alignment vertical="center"/>
    </xf>
    <xf numFmtId="0" fontId="9" fillId="0" borderId="1" xfId="49" applyFont="1" applyFill="1" applyBorder="1">
      <alignment vertical="center"/>
    </xf>
    <xf numFmtId="0" fontId="9" fillId="9" borderId="15" xfId="49" applyFont="1" applyFill="1" applyBorder="1" applyAlignment="1">
      <alignment horizontal="center" vertical="center"/>
    </xf>
    <xf numFmtId="179" fontId="9" fillId="6" borderId="6" xfId="49" applyNumberFormat="1" applyFont="1" applyFill="1" applyBorder="1" applyAlignment="1">
      <alignment horizontal="center" vertical="center"/>
    </xf>
    <xf numFmtId="179" fontId="9" fillId="6" borderId="12" xfId="49" applyNumberFormat="1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vertical="center" wrapText="1"/>
    </xf>
    <xf numFmtId="0" fontId="9" fillId="0" borderId="2" xfId="49" applyFont="1" applyFill="1" applyBorder="1" applyAlignment="1">
      <alignment vertical="center" wrapText="1"/>
    </xf>
    <xf numFmtId="179" fontId="9" fillId="0" borderId="6" xfId="49" applyNumberFormat="1" applyFont="1" applyFill="1" applyBorder="1" applyAlignment="1">
      <alignment horizontal="center" vertical="center"/>
    </xf>
    <xf numFmtId="179" fontId="9" fillId="0" borderId="12" xfId="49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180" fontId="10" fillId="0" borderId="6" xfId="49" applyNumberFormat="1" applyFont="1" applyBorder="1" applyAlignment="1">
      <alignment horizontal="center" vertical="center"/>
    </xf>
    <xf numFmtId="180" fontId="10" fillId="0" borderId="12" xfId="49" applyNumberFormat="1" applyFont="1" applyBorder="1" applyAlignment="1">
      <alignment horizontal="center" vertical="center"/>
    </xf>
    <xf numFmtId="0" fontId="10" fillId="0" borderId="2" xfId="49" applyFont="1" applyBorder="1" applyAlignment="1">
      <alignment vertical="center"/>
    </xf>
    <xf numFmtId="176" fontId="10" fillId="0" borderId="2" xfId="49" applyNumberFormat="1" applyFont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L8" sqref="L8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2.5" style="1" customWidth="1"/>
    <col min="12" max="12" width="18" style="1" customWidth="1"/>
    <col min="13" max="16384" width="9" style="1"/>
  </cols>
  <sheetData>
    <row r="1" s="1" customFormat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="1" customFormat="1" ht="17.5" spans="2:1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5"/>
    </row>
    <row r="5" s="1" customFormat="1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6"/>
    </row>
    <row r="6" s="1" customFormat="1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7"/>
    </row>
    <row r="7" s="1" customFormat="1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8"/>
      <c r="J7" s="65">
        <v>6.25</v>
      </c>
      <c r="K7" s="97"/>
    </row>
    <row r="8" s="1" customFormat="1" ht="20.1" customHeight="1" spans="2:11">
      <c r="B8" s="66"/>
      <c r="C8" s="67"/>
      <c r="D8" s="68"/>
      <c r="E8" s="68"/>
      <c r="F8" s="69"/>
      <c r="G8" s="69"/>
      <c r="H8" s="68" t="s">
        <v>12</v>
      </c>
      <c r="I8" s="99"/>
      <c r="J8" s="69" t="s">
        <v>13</v>
      </c>
      <c r="K8" s="100"/>
    </row>
    <row r="9" s="1" customFormat="1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="1" customFormat="1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="1" customFormat="1" ht="24" customHeight="1" spans="2:11">
      <c r="B11" s="76">
        <v>1</v>
      </c>
      <c r="C11" s="77"/>
      <c r="D11" s="78" t="s">
        <v>21</v>
      </c>
      <c r="E11" s="76" t="s">
        <v>22</v>
      </c>
      <c r="F11" s="77"/>
      <c r="G11" s="79">
        <v>0</v>
      </c>
      <c r="H11" s="79">
        <v>0</v>
      </c>
      <c r="I11" s="101"/>
      <c r="J11" s="102"/>
      <c r="K11" s="103"/>
    </row>
    <row r="12" s="1" customFormat="1" ht="22" customHeight="1" spans="2:11">
      <c r="B12" s="76">
        <v>2</v>
      </c>
      <c r="C12" s="77"/>
      <c r="D12" s="80"/>
      <c r="E12" s="81" t="s">
        <v>23</v>
      </c>
      <c r="F12" s="82"/>
      <c r="G12" s="79"/>
      <c r="H12" s="79"/>
      <c r="I12" s="101"/>
      <c r="J12" s="102"/>
      <c r="K12" s="104"/>
    </row>
    <row r="13" s="1" customFormat="1" ht="21" customHeight="1" spans="2:11">
      <c r="B13" s="76">
        <v>3</v>
      </c>
      <c r="C13" s="77"/>
      <c r="D13" s="80"/>
      <c r="E13" s="83"/>
      <c r="F13" s="84"/>
      <c r="G13" s="79"/>
      <c r="H13" s="79"/>
      <c r="I13" s="79"/>
      <c r="J13" s="79"/>
      <c r="K13" s="104"/>
    </row>
    <row r="14" s="1" customFormat="1" ht="22" customHeight="1" spans="2:11">
      <c r="B14" s="76">
        <v>28</v>
      </c>
      <c r="C14" s="77"/>
      <c r="D14" s="80"/>
      <c r="E14" s="85" t="s">
        <v>24</v>
      </c>
      <c r="F14" s="85"/>
      <c r="G14" s="79"/>
      <c r="H14" s="79"/>
      <c r="I14" s="101"/>
      <c r="J14" s="102"/>
      <c r="K14" s="104"/>
    </row>
    <row r="15" s="1" customFormat="1" ht="25" customHeight="1" spans="2:11">
      <c r="B15" s="76">
        <v>31</v>
      </c>
      <c r="C15" s="77"/>
      <c r="D15" s="80"/>
      <c r="E15" s="81" t="s">
        <v>25</v>
      </c>
      <c r="F15" s="82"/>
      <c r="G15" s="86"/>
      <c r="H15" s="86"/>
      <c r="I15" s="105"/>
      <c r="J15" s="106"/>
      <c r="K15" s="107"/>
    </row>
    <row r="16" s="1" customFormat="1" ht="25" customHeight="1" spans="2:11">
      <c r="B16" s="76">
        <v>40</v>
      </c>
      <c r="C16" s="77"/>
      <c r="D16" s="78" t="s">
        <v>26</v>
      </c>
      <c r="E16" s="87" t="s">
        <v>27</v>
      </c>
      <c r="F16" s="82"/>
      <c r="G16" s="79"/>
      <c r="H16" s="79"/>
      <c r="I16" s="101"/>
      <c r="J16" s="102"/>
      <c r="K16" s="107"/>
    </row>
    <row r="17" s="1" customFormat="1" ht="25" customHeight="1" spans="2:11">
      <c r="B17" s="76">
        <v>41</v>
      </c>
      <c r="C17" s="77"/>
      <c r="D17" s="80"/>
      <c r="E17" s="88"/>
      <c r="F17" s="88"/>
      <c r="G17" s="79"/>
      <c r="H17" s="79"/>
      <c r="I17" s="101"/>
      <c r="J17" s="102"/>
      <c r="K17" s="107"/>
    </row>
    <row r="18" s="1" customFormat="1" ht="20.1" customHeight="1" spans="2:11">
      <c r="B18" s="73" t="s">
        <v>28</v>
      </c>
      <c r="C18" s="89"/>
      <c r="D18" s="89"/>
      <c r="E18" s="89"/>
      <c r="F18" s="74"/>
      <c r="G18" s="90">
        <f>SUM(G11:G17)</f>
        <v>0</v>
      </c>
      <c r="H18" s="90">
        <f>SUM(H12:H17)</f>
        <v>0</v>
      </c>
      <c r="I18" s="108">
        <f>SUM(I11:J17)</f>
        <v>0</v>
      </c>
      <c r="J18" s="109"/>
      <c r="K18" s="110"/>
    </row>
    <row r="19" s="1" customFormat="1" ht="20.1" customHeight="1" spans="2:11">
      <c r="B19" s="91"/>
      <c r="C19" s="91"/>
      <c r="D19" s="70"/>
      <c r="E19" s="91"/>
      <c r="F19" s="91"/>
      <c r="G19" s="70"/>
      <c r="H19" s="70"/>
      <c r="I19" s="91"/>
      <c r="J19" s="91"/>
      <c r="K19" s="70"/>
    </row>
    <row r="20" s="1" customFormat="1" ht="20.1" customHeight="1" spans="2:11">
      <c r="B20" s="75" t="s">
        <v>18</v>
      </c>
      <c r="C20" s="75"/>
      <c r="D20" s="75"/>
      <c r="E20" s="75"/>
      <c r="F20" s="75"/>
      <c r="G20" s="75" t="s">
        <v>29</v>
      </c>
      <c r="H20" s="75"/>
      <c r="I20" s="75"/>
      <c r="J20" s="75"/>
      <c r="K20" s="75" t="s">
        <v>30</v>
      </c>
    </row>
    <row r="21" s="1" customFormat="1" ht="20.1" customHeight="1" spans="2:11">
      <c r="B21" s="92">
        <f>H18</f>
        <v>0</v>
      </c>
      <c r="C21" s="92"/>
      <c r="D21" s="92"/>
      <c r="E21" s="92"/>
      <c r="F21" s="92"/>
      <c r="G21" s="92">
        <f>I18</f>
        <v>0</v>
      </c>
      <c r="H21" s="92"/>
      <c r="I21" s="92"/>
      <c r="J21" s="92"/>
      <c r="K21" s="111">
        <f>SUM(B21:J21)</f>
        <v>0</v>
      </c>
    </row>
    <row r="22" s="1" customFormat="1" ht="20.1" customHeight="1" spans="2:11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="1" customFormat="1" ht="20.1" customHeight="1" spans="2:11">
      <c r="B23" s="70" t="s">
        <v>31</v>
      </c>
      <c r="C23" s="70"/>
      <c r="D23" s="70"/>
      <c r="E23" s="70"/>
      <c r="F23" s="70" t="s">
        <v>32</v>
      </c>
      <c r="G23" s="70" t="s">
        <v>33</v>
      </c>
      <c r="H23" s="70"/>
      <c r="I23" s="70"/>
      <c r="J23" s="70" t="s">
        <v>34</v>
      </c>
      <c r="K23" s="70"/>
    </row>
    <row r="24" s="1" customFormat="1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="1" customFormat="1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="1" customFormat="1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="1" customFormat="1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="1" customFormat="1" ht="20.1" customHeight="1" spans="2:11"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="1" customFormat="1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="1" customFormat="1" ht="20.1" customHeight="1" spans="2:11"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="1" customFormat="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3" s="1" customFormat="1" ht="17.5" spans="1:11">
      <c r="A33" s="5" t="s">
        <v>35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5" s="1" customFormat="1" ht="20.1" customHeight="1" spans="2:11">
      <c r="B35" s="58"/>
      <c r="C35" s="59"/>
      <c r="D35" s="60" t="s">
        <v>1</v>
      </c>
      <c r="E35" s="60"/>
      <c r="F35" s="61" t="str">
        <f t="shared" ref="F35:F37" si="0">F5</f>
        <v>郭艳雷</v>
      </c>
      <c r="G35" s="61"/>
      <c r="H35" s="60" t="s">
        <v>3</v>
      </c>
      <c r="I35" s="59"/>
      <c r="J35" s="61" t="str">
        <f t="shared" ref="J35:J38" si="1">J5</f>
        <v>客户经理</v>
      </c>
      <c r="K35" s="96"/>
    </row>
    <row r="36" s="1" customFormat="1" ht="20.1" customHeight="1" spans="2:11">
      <c r="B36" s="62"/>
      <c r="C36" s="63"/>
      <c r="D36" s="64" t="s">
        <v>5</v>
      </c>
      <c r="E36" s="64"/>
      <c r="F36" s="65" t="str">
        <f t="shared" si="0"/>
        <v>北京</v>
      </c>
      <c r="G36" s="65"/>
      <c r="H36" s="64" t="s">
        <v>7</v>
      </c>
      <c r="I36" s="63"/>
      <c r="J36" s="65" t="str">
        <f t="shared" si="1"/>
        <v>企划部B组</v>
      </c>
      <c r="K36" s="97"/>
    </row>
    <row r="37" s="1" customFormat="1" ht="20.1" customHeight="1" spans="2:11">
      <c r="B37" s="62"/>
      <c r="C37" s="63"/>
      <c r="D37" s="64" t="s">
        <v>9</v>
      </c>
      <c r="E37" s="64"/>
      <c r="F37" s="65" t="str">
        <f t="shared" si="0"/>
        <v>5.21-5.22</v>
      </c>
      <c r="G37" s="65"/>
      <c r="H37" s="64" t="s">
        <v>11</v>
      </c>
      <c r="I37" s="98"/>
      <c r="J37" s="65">
        <f t="shared" si="1"/>
        <v>6.25</v>
      </c>
      <c r="K37" s="97"/>
    </row>
    <row r="38" s="1" customFormat="1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9"/>
      <c r="J38" s="69" t="str">
        <f t="shared" si="1"/>
        <v>HMZB-180522-AXP686</v>
      </c>
      <c r="K38" s="100"/>
    </row>
    <row r="39" s="1" customFormat="1" ht="20.1" customHeight="1" spans="9:10">
      <c r="I39" s="3"/>
      <c r="J39" s="3"/>
    </row>
    <row r="40" s="1" customFormat="1" ht="20.1" customHeight="1" spans="2:11">
      <c r="B40" s="85"/>
      <c r="C40" s="85"/>
      <c r="D40" s="93" t="s">
        <v>36</v>
      </c>
      <c r="E40" s="85" t="s">
        <v>37</v>
      </c>
      <c r="F40" s="85"/>
      <c r="G40" s="79" t="s">
        <v>38</v>
      </c>
      <c r="H40" s="79" t="s">
        <v>39</v>
      </c>
      <c r="I40" s="79" t="s">
        <v>28</v>
      </c>
      <c r="J40" s="79"/>
      <c r="K40" s="112" t="s">
        <v>20</v>
      </c>
    </row>
    <row r="41" s="1" customFormat="1" ht="20.1" customHeight="1" spans="2:11">
      <c r="B41" s="85">
        <v>1</v>
      </c>
      <c r="C41" s="85"/>
      <c r="D41" s="94" t="s">
        <v>6</v>
      </c>
      <c r="E41" s="85" t="s">
        <v>10</v>
      </c>
      <c r="F41" s="85"/>
      <c r="G41" s="79">
        <v>100</v>
      </c>
      <c r="H41" s="79">
        <v>2</v>
      </c>
      <c r="I41" s="101">
        <f>G41*H41</f>
        <v>200</v>
      </c>
      <c r="J41" s="102"/>
      <c r="K41" s="103"/>
    </row>
    <row r="42" s="1" customFormat="1" ht="20.1" customHeight="1" spans="2:11">
      <c r="B42" s="85">
        <v>2</v>
      </c>
      <c r="C42" s="85"/>
      <c r="D42" s="94"/>
      <c r="E42" s="85"/>
      <c r="F42" s="85"/>
      <c r="G42" s="79"/>
      <c r="H42" s="79"/>
      <c r="I42" s="101"/>
      <c r="J42" s="102"/>
      <c r="K42" s="103"/>
    </row>
    <row r="43" s="1" customFormat="1" ht="20.1" customHeight="1" spans="2:11">
      <c r="B43" s="85">
        <v>3</v>
      </c>
      <c r="C43" s="85"/>
      <c r="D43" s="94"/>
      <c r="E43" s="76"/>
      <c r="F43" s="77"/>
      <c r="G43" s="79"/>
      <c r="H43" s="79"/>
      <c r="I43" s="101"/>
      <c r="J43" s="102"/>
      <c r="K43" s="103"/>
    </row>
    <row r="44" s="1" customFormat="1" ht="20.1" customHeight="1" spans="2:11">
      <c r="B44" s="73" t="s">
        <v>28</v>
      </c>
      <c r="C44" s="89"/>
      <c r="D44" s="89"/>
      <c r="E44" s="89"/>
      <c r="F44" s="74"/>
      <c r="G44" s="90"/>
      <c r="H44" s="90">
        <f>SUM(H19:H42)</f>
        <v>2</v>
      </c>
      <c r="I44" s="108">
        <f>SUM(I41:J43)</f>
        <v>200</v>
      </c>
      <c r="J44" s="109"/>
      <c r="K44" s="110"/>
    </row>
    <row r="45" s="1" customFormat="1" ht="20.1" customHeight="1" spans="2:11">
      <c r="B45" s="70" t="s">
        <v>31</v>
      </c>
      <c r="C45" s="70"/>
      <c r="D45" s="70"/>
      <c r="E45" s="70"/>
      <c r="F45" s="70" t="s">
        <v>32</v>
      </c>
      <c r="G45" s="70" t="s">
        <v>33</v>
      </c>
      <c r="H45" s="70"/>
      <c r="I45" s="70"/>
      <c r="J45" s="70" t="s">
        <v>34</v>
      </c>
      <c r="K45" s="70"/>
    </row>
    <row r="46" s="1" customFormat="1" spans="7:7">
      <c r="G46" s="1" t="s">
        <v>40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5"/>
    <mergeCell ref="D16:D17"/>
    <mergeCell ref="E12:F13"/>
  </mergeCells>
  <pageMargins left="0.75" right="0.75" top="1" bottom="1" header="0.511805555555556" footer="0.511805555555556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49" workbookViewId="0">
      <selection activeCell="J58" sqref="J58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6" width="12.8727272727273" style="1"/>
    <col min="7" max="7" width="9" style="1"/>
    <col min="8" max="8" width="13.8727272727273" style="1" customWidth="1"/>
    <col min="9" max="9" width="24.8727272727273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41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42</v>
      </c>
      <c r="I4" s="6"/>
      <c r="J4" s="6" t="s">
        <v>43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14</v>
      </c>
      <c r="B6" s="9" t="s">
        <v>44</v>
      </c>
      <c r="C6" s="10" t="s">
        <v>45</v>
      </c>
      <c r="D6" s="10"/>
      <c r="E6" s="10"/>
      <c r="F6" s="11" t="s">
        <v>46</v>
      </c>
      <c r="G6" s="11"/>
      <c r="H6" s="11"/>
      <c r="I6" s="11"/>
      <c r="J6" s="9" t="s">
        <v>47</v>
      </c>
    </row>
    <row r="7" s="1" customFormat="1" customHeight="1" spans="1:10">
      <c r="A7" s="8"/>
      <c r="B7" s="9"/>
      <c r="C7" s="12" t="s">
        <v>48</v>
      </c>
      <c r="D7" s="13" t="s">
        <v>49</v>
      </c>
      <c r="E7" s="10" t="s">
        <v>50</v>
      </c>
      <c r="F7" s="11" t="s">
        <v>51</v>
      </c>
      <c r="G7" s="11" t="s">
        <v>52</v>
      </c>
      <c r="H7" s="11" t="s">
        <v>53</v>
      </c>
      <c r="I7" s="11" t="s">
        <v>54</v>
      </c>
      <c r="J7" s="9"/>
    </row>
    <row r="8" s="1" customFormat="1" customHeight="1" spans="1:10">
      <c r="A8" s="14">
        <v>1</v>
      </c>
      <c r="B8" s="15" t="s">
        <v>55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56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57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58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59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60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61</v>
      </c>
      <c r="C17" s="16">
        <v>0</v>
      </c>
      <c r="D17" s="17"/>
      <c r="E17" s="16">
        <f>C17*D17</f>
        <v>0</v>
      </c>
      <c r="F17" s="16">
        <v>34</v>
      </c>
      <c r="G17" s="16">
        <v>0</v>
      </c>
      <c r="H17" s="16">
        <f t="shared" si="2"/>
        <v>34</v>
      </c>
      <c r="I17" s="28"/>
      <c r="J17" s="46" t="s">
        <v>62</v>
      </c>
    </row>
    <row r="18" s="1" customFormat="1" customHeight="1" spans="1:10">
      <c r="A18" s="14"/>
      <c r="B18" s="15"/>
      <c r="C18" s="16"/>
      <c r="D18" s="17"/>
      <c r="E18" s="16"/>
      <c r="F18" s="16">
        <v>40</v>
      </c>
      <c r="G18" s="16">
        <v>0</v>
      </c>
      <c r="H18" s="16">
        <f t="shared" si="2"/>
        <v>40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63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74</v>
      </c>
      <c r="G21" s="20">
        <f t="shared" si="4"/>
        <v>0</v>
      </c>
      <c r="H21" s="20">
        <f t="shared" si="4"/>
        <v>74</v>
      </c>
      <c r="I21" s="44"/>
      <c r="J21" s="48"/>
    </row>
    <row r="22" s="1" customFormat="1" customHeight="1" spans="1:10">
      <c r="A22" s="14">
        <v>4</v>
      </c>
      <c r="B22" s="15" t="s">
        <v>64</v>
      </c>
      <c r="C22" s="27"/>
      <c r="D22" s="28"/>
      <c r="E22" s="27"/>
      <c r="F22" s="16"/>
      <c r="G22" s="16"/>
      <c r="H22" s="16"/>
      <c r="I22" s="28"/>
      <c r="J22" s="46" t="s">
        <v>65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66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67</v>
      </c>
      <c r="C27" s="29"/>
      <c r="D27" s="30"/>
      <c r="E27" s="29"/>
      <c r="F27" s="16"/>
      <c r="G27" s="16"/>
      <c r="H27" s="16"/>
      <c r="I27" s="28"/>
      <c r="J27" s="42" t="s">
        <v>68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69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70</v>
      </c>
      <c r="C31" s="16"/>
      <c r="D31" s="17"/>
      <c r="E31" s="16"/>
      <c r="F31" s="16"/>
      <c r="G31" s="16"/>
      <c r="H31" s="16"/>
      <c r="I31" s="28"/>
      <c r="J31" s="42" t="s">
        <v>71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72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73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74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75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76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77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78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79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80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26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81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28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74</v>
      </c>
      <c r="G56" s="20">
        <f t="shared" si="15"/>
        <v>0</v>
      </c>
      <c r="H56" s="20">
        <f t="shared" si="15"/>
        <v>74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82</v>
      </c>
      <c r="B60" s="35"/>
      <c r="C60" s="36" t="s">
        <v>83</v>
      </c>
      <c r="D60" s="36"/>
      <c r="E60" s="36" t="s">
        <v>84</v>
      </c>
      <c r="F60" s="36"/>
      <c r="G60" s="36" t="s">
        <v>85</v>
      </c>
      <c r="H60" s="36"/>
      <c r="I60" s="53" t="s">
        <v>86</v>
      </c>
    </row>
    <row r="61" s="1" customFormat="1" customHeight="1" spans="1:9">
      <c r="A61" s="37">
        <f>E56</f>
        <v>0</v>
      </c>
      <c r="B61" s="38"/>
      <c r="C61" s="38">
        <f>H56</f>
        <v>74</v>
      </c>
      <c r="D61" s="38"/>
      <c r="E61" s="38">
        <f>F56</f>
        <v>74</v>
      </c>
      <c r="F61" s="38"/>
      <c r="G61" s="38">
        <f>G56</f>
        <v>0</v>
      </c>
      <c r="H61" s="38"/>
      <c r="I61" s="54">
        <f>A61-C61</f>
        <v>-74</v>
      </c>
    </row>
    <row r="62" s="1" customFormat="1" customHeight="1" spans="1:3">
      <c r="A62" s="3"/>
      <c r="C62" s="4"/>
    </row>
    <row r="63" s="1" customFormat="1" customHeight="1" spans="1:9">
      <c r="A63" s="39" t="s">
        <v>87</v>
      </c>
      <c r="B63" s="2"/>
      <c r="C63" s="40" t="s">
        <v>32</v>
      </c>
      <c r="D63" s="39"/>
      <c r="E63" s="39" t="s">
        <v>88</v>
      </c>
      <c r="F63" s="39"/>
      <c r="G63" s="39" t="s">
        <v>34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胡雨涵-差旅报销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2018-04-03T03:11:00Z</dcterms:created>
  <dcterms:modified xsi:type="dcterms:W3CDTF">2018-06-25T08:58:57Z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