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J29"/>
  <c r="J28"/>
  <c r="F29"/>
  <c r="F28"/>
  <c r="H37"/>
  <c r="I37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<sst xmlns="http://schemas.openxmlformats.org/spreadsheetml/2006/main" count="112" uniqueCount="97">
  <si>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</si>
  <si>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</si>
  <si>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</si>
  <si>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</si>
  <si>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</si>
  <si>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</si>
  <si>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</si>
  <si>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</si>
  <si>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</si>
  <si>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</si>
  <si>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</si>
  <si>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</si>
  <si>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</si>
  <si>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</si>
  <si>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</si>
  <si>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</si>
  <si>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</si>
  <si>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</si>
  <si>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</si>
  <si>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</si>
  <si>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</si>
  <si>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</si>
  <si>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</si>
  <si>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</si>
  <si>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</si>
  <si>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</si>
  <si>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</si>
  <si>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</si>
  <si>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</si>
  <si>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</si>
  <si>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</si>
  <si>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</si>
  <si>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</si>
  <si>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</si>
  <si>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</si>
  <si>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</si>
  <si>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</si>
  <si>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</si>
  <si>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</si>
  <si>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</si>
  <si>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</si>
  <si>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</si>
  <si>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</si>
  <si>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</si>
  <si>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</si>
  <si>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</si>
  <si>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</si>
  <si>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</si>
  <si>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</si>
  <si>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</si>
  <si>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</si>
  <si>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</si>
  <si>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</si>
  <si>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</si>
  <si>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</si>
  <si>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</si>
  <si>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</si>
  <si>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</si>
  <si>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</si>
  <si>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</si>
  <si>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</si>
  <si>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</si>
  <si>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</si>
  <si>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</si>
  <si>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</si>
  <si>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</si>
  <si>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</si>
  <si>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</si>
  <si>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</si>
  <si>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</si>
  <si>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</si>
  <si>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</si>
  <si>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</si>
  <si>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</si>
  <si>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</si>
  <si>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</si>
  <si>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</si>
  <si>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</si>
  <si>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</si>
  <si>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</si>
  <si>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</si>
  <si>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</si>
  <si>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</si>
  <si>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</si>
  <si>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</si>
  <si>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</si>
  <si>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</si>
  <si>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</si>
  <si>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</si>
  <si>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</si>
  <si>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</si>
  <si>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</si>
  <si>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</si>
  <si>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HMOA-171104-STY600</t>
    <phoneticPr fontId="1" type="noConversion"/>
  </si>
  <si>
    <t>团号：KMIA-180622-LSH911</t>
    <phoneticPr fontId="1" type="noConversion"/>
  </si>
  <si>
    <t>会议日期：2018.6.16</t>
    <phoneticPr fontId="1" type="noConversion"/>
  </si>
  <si>
    <t>新加坡签证费含快递 18人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</si>
</sst>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34" workbookViewId="0">
      <selection activeCell="I48" sqref="I4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94</v>
      </c>
      <c r="I4" s="66"/>
      <c r="J4" s="66" t="s">
        <v>95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25</v>
      </c>
      <c r="D45" s="58">
        <v>300</v>
      </c>
      <c r="E45" s="57">
        <f t="shared" si="2"/>
        <v>7500</v>
      </c>
      <c r="F45" s="36">
        <v>4451</v>
      </c>
      <c r="G45" s="36">
        <v>0</v>
      </c>
      <c r="H45" s="36">
        <f t="shared" si="0"/>
        <v>4451</v>
      </c>
      <c r="I45" s="109" t="s">
        <v>96</v>
      </c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25</v>
      </c>
      <c r="D52" s="37">
        <f t="shared" ref="D52:E52" si="20">SUM(D45)</f>
        <v>300</v>
      </c>
      <c r="E52" s="37">
        <f t="shared" si="20"/>
        <v>7500</v>
      </c>
      <c r="F52" s="37">
        <f>SUM(F45:F51)</f>
        <v>4451</v>
      </c>
      <c r="G52" s="37">
        <f t="shared" ref="G52:H52" si="21">SUM(G45:G51)</f>
        <v>0</v>
      </c>
      <c r="H52" s="37">
        <f t="shared" si="21"/>
        <v>4451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25</v>
      </c>
      <c r="D53" s="37">
        <f t="shared" ref="D53:H53" si="22">SUM(D52,D44,D40,D37,D32,D27,D24,D21,D16,D13)</f>
        <v>300</v>
      </c>
      <c r="E53" s="37">
        <f t="shared" si="22"/>
        <v>7500</v>
      </c>
      <c r="F53" s="37">
        <f t="shared" si="22"/>
        <v>4451</v>
      </c>
      <c r="G53" s="37">
        <f t="shared" si="22"/>
        <v>0</v>
      </c>
      <c r="H53" s="37">
        <f t="shared" si="22"/>
        <v>4451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7500</v>
      </c>
      <c r="B58" s="74"/>
      <c r="C58" s="74">
        <f>H53</f>
        <v>4451</v>
      </c>
      <c r="D58" s="74"/>
      <c r="E58" s="74">
        <f>F53</f>
        <v>4451</v>
      </c>
      <c r="F58" s="74"/>
      <c r="G58" s="74">
        <f>G53</f>
        <v>0</v>
      </c>
      <c r="H58" s="74"/>
      <c r="I58" s="33">
        <f>A58-C58</f>
        <v>3049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H35" sqref="H3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90</v>
      </c>
      <c r="G5" s="95"/>
      <c r="H5" s="46" t="s">
        <v>20</v>
      </c>
      <c r="I5" s="8"/>
      <c r="J5" s="95" t="s">
        <v>91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89</v>
      </c>
      <c r="G6" s="97"/>
      <c r="H6" s="11" t="s">
        <v>22</v>
      </c>
      <c r="I6" s="10"/>
      <c r="J6" s="97" t="s">
        <v>92</v>
      </c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9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4"/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100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1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1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1"/>
      <c r="E14" s="89" t="s">
        <v>38</v>
      </c>
      <c r="F14" s="90"/>
      <c r="G14" s="19"/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100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1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2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董超</v>
      </c>
      <c r="G28" s="95"/>
      <c r="H28" s="46" t="s">
        <v>20</v>
      </c>
      <c r="I28" s="8"/>
      <c r="J28" s="95" t="str">
        <f>J5</f>
        <v>助理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签证部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9">
        <v>43044</v>
      </c>
      <c r="G30" s="97"/>
      <c r="H30" s="11" t="s">
        <v>24</v>
      </c>
      <c r="I30" s="12"/>
      <c r="J30" s="99">
        <v>43075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4" t="s">
        <v>93</v>
      </c>
      <c r="K31" s="105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8">
        <v>1</v>
      </c>
      <c r="C34" s="88"/>
      <c r="D34" s="43" t="s">
        <v>89</v>
      </c>
      <c r="E34" s="106"/>
      <c r="F34" s="88"/>
      <c r="G34" s="19"/>
      <c r="H34" s="19"/>
      <c r="I34" s="84">
        <f>G34*H34</f>
        <v>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0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0</v>
      </c>
      <c r="I37" s="86">
        <f>SUM(I34:J36)</f>
        <v>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2017-09-06T05:53:56Z</cp:lastPrinted>
  <dcterms:created xsi:type="dcterms:W3CDTF">2014-04-15T08:52:03Z</dcterms:created>
  <dcterms:modified xsi:type="dcterms:W3CDTF">2018-06-06T02:48:12Z</dcterms:modified>
</cp:coreProperties>
</file>