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<sst xmlns="http://schemas.openxmlformats.org/spreadsheetml/2006/main" count="128" uniqueCount="99">
  <si>
    <t>【员工差旅报销单】</t>
  </si>
  <si>
    <t>姓名:</t>
  </si>
  <si>
    <t>姚艺婷</t>
  </si>
  <si>
    <t>职位:</t>
  </si>
  <si>
    <t>助理</t>
  </si>
  <si>
    <t>发生地:</t>
  </si>
  <si>
    <t>南昌</t>
  </si>
  <si>
    <t>部门:</t>
  </si>
  <si>
    <t>上海事业部</t>
  </si>
  <si>
    <t>发生日期:</t>
  </si>
  <si>
    <t>6.17-6.23</t>
  </si>
  <si>
    <t>报销日期:</t>
  </si>
  <si>
    <t>团号:</t>
  </si>
  <si>
    <t>HMZA-200615-QDH689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</si>
  <si>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</si>
  <si>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</si>
  <si>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</si>
  <si>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</si>
  <si>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</si>
  <si>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</si>
  <si>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</si>
  <si>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</si>
  <si>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</si>
  <si>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6.17 家-机场</t>
  </si>
  <si>
    <t>6.17 机场-酒店</t>
  </si>
  <si>
    <t>6.18 丽枫酒店-中科体检中心</t>
  </si>
  <si>
    <t>6.23 酒店-机场</t>
  </si>
  <si>
    <t>6.23 机场-家</t>
  </si>
  <si>
    <t>高速费</t>
  </si>
  <si>
    <t>餐费</t>
  </si>
  <si>
    <t>6.21 姚艺婷用餐</t>
  </si>
  <si>
    <t>6.23 姚艺婷用餐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</si>
  <si>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</si>
  <si>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</si>
  <si>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</si>
  <si>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</si>
  <si>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</si>
  <si>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</si>
  <si>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</si>
  <si>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</si>
  <si>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</si>
  <si>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</si>
  <si>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</si>
  <si>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</si>
  <si>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</si>
  <si>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</si>
  <si>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6.17-6.19 6.22-6.23</t>
  </si>
  <si>
    <t>6.20-6.21</t>
  </si>
  <si>
    <t>【借款报销单】</t>
  </si>
  <si>
    <t>团号：HMZA-200615-QDH689</t>
  </si>
  <si>
    <t>会议日期：2020.6.20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</si>
  <si>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</si>
  <si>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</si>
  <si>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</si>
  <si>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</si>
  <si>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</si>
  <si>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</si>
  <si>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</si>
  <si>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</si>
  <si>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</si>
  <si>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</si>
  <si>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</si>
  <si>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</si>
  <si>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</si>
  <si>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</si>
  <si>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</si>
  <si>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</si>
  <si>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</si>
  <si>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</si>
  <si>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</si>
  <si>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</si>
  <si>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</si>
  <si>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</si>
  <si>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</si>
  <si>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</si>
  <si>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果汁采买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</si>
  <si>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</si>
  <si>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</si>
  <si>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</si>
  <si>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</si>
  <si>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</si>
  <si>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</si>
  <si>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彩打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</si>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</sst>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;[Red]#,##0.00"/>
    <numFmt numFmtId="44" formatCode="_ &quot;￥&quot;* #,##0.00_ ;_ &quot;￥&quot;* \-#,##0.00_ ;_ &quot;￥&quot;* &quot;-&quot;??_ ;_ @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8" fontId="9" fillId="0" borderId="6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110" zoomScaleNormal="110" topLeftCell="A7" workbookViewId="0">
      <selection activeCell="J17" sqref="J17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1.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88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89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0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6"/>
      <c r="H7" s="65" t="s">
        <v>11</v>
      </c>
      <c r="I7" s="91"/>
      <c r="J7" s="66">
        <v>6.25</v>
      </c>
      <c r="K7" s="90"/>
    </row>
    <row r="8" ht="20.1" customHeight="1" spans="2:11">
      <c r="B8" s="67"/>
      <c r="C8" s="68"/>
      <c r="D8" s="69"/>
      <c r="E8" s="69"/>
      <c r="F8" s="70"/>
      <c r="G8" s="70"/>
      <c r="H8" s="69" t="s">
        <v>12</v>
      </c>
      <c r="I8" s="92"/>
      <c r="J8" s="93" t="s">
        <v>13</v>
      </c>
      <c r="K8" s="94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14</v>
      </c>
      <c r="C10" s="73"/>
      <c r="D10" s="74" t="s">
        <v>15</v>
      </c>
      <c r="E10" s="74" t="s">
        <v>16</v>
      </c>
      <c r="F10" s="75"/>
      <c r="G10" s="76" t="s">
        <v>17</v>
      </c>
      <c r="H10" s="75" t="s">
        <v>18</v>
      </c>
      <c r="I10" s="74" t="s">
        <v>19</v>
      </c>
      <c r="J10" s="75"/>
      <c r="K10" s="76" t="s">
        <v>20</v>
      </c>
    </row>
    <row r="11" spans="2:11">
      <c r="B11" s="77">
        <v>1</v>
      </c>
      <c r="C11" s="78"/>
      <c r="D11" s="79" t="s">
        <v>21</v>
      </c>
      <c r="E11" s="79" t="s">
        <v>22</v>
      </c>
      <c r="F11" s="79"/>
      <c r="G11" s="80">
        <v>152.21</v>
      </c>
      <c r="H11" s="80">
        <f t="shared" ref="H11:H18" si="0">G11</f>
        <v>152.21</v>
      </c>
      <c r="I11" s="95"/>
      <c r="J11" s="96"/>
      <c r="K11" s="97" t="s">
        <v>23</v>
      </c>
    </row>
    <row r="12" spans="2:11">
      <c r="B12" s="77">
        <v>2</v>
      </c>
      <c r="C12" s="78"/>
      <c r="D12" s="79"/>
      <c r="E12" s="79" t="s">
        <v>22</v>
      </c>
      <c r="F12" s="79"/>
      <c r="G12" s="80">
        <v>167</v>
      </c>
      <c r="H12" s="80">
        <f t="shared" si="0"/>
        <v>167</v>
      </c>
      <c r="I12" s="95"/>
      <c r="J12" s="96"/>
      <c r="K12" s="97" t="s">
        <v>24</v>
      </c>
    </row>
    <row r="13" spans="2:11">
      <c r="B13" s="77">
        <v>3</v>
      </c>
      <c r="C13" s="78"/>
      <c r="D13" s="79"/>
      <c r="E13" s="79" t="s">
        <v>22</v>
      </c>
      <c r="F13" s="79"/>
      <c r="G13" s="80">
        <v>71.7</v>
      </c>
      <c r="H13" s="80">
        <f t="shared" si="0"/>
        <v>71.7</v>
      </c>
      <c r="I13" s="95"/>
      <c r="J13" s="96"/>
      <c r="K13" s="97" t="s">
        <v>25</v>
      </c>
    </row>
    <row r="14" spans="2:11">
      <c r="B14" s="77">
        <v>4</v>
      </c>
      <c r="C14" s="78"/>
      <c r="D14" s="79"/>
      <c r="E14" s="79" t="s">
        <v>22</v>
      </c>
      <c r="F14" s="79"/>
      <c r="G14" s="80">
        <v>135.47</v>
      </c>
      <c r="H14" s="80">
        <f t="shared" si="0"/>
        <v>135.47</v>
      </c>
      <c r="I14" s="95"/>
      <c r="J14" s="96"/>
      <c r="K14" s="97" t="s">
        <v>26</v>
      </c>
    </row>
    <row r="15" spans="2:11">
      <c r="B15" s="77">
        <v>5</v>
      </c>
      <c r="C15" s="78"/>
      <c r="D15" s="79"/>
      <c r="E15" s="79" t="s">
        <v>22</v>
      </c>
      <c r="F15" s="79"/>
      <c r="G15" s="80">
        <v>121.83</v>
      </c>
      <c r="H15" s="80">
        <f t="shared" si="0"/>
        <v>121.83</v>
      </c>
      <c r="I15" s="95"/>
      <c r="J15" s="96"/>
      <c r="K15" s="97" t="s">
        <v>27</v>
      </c>
    </row>
    <row r="16" spans="2:11">
      <c r="B16" s="77">
        <v>6</v>
      </c>
      <c r="C16" s="78"/>
      <c r="D16" s="79"/>
      <c r="E16" s="79" t="s">
        <v>22</v>
      </c>
      <c r="F16" s="79"/>
      <c r="G16" s="80">
        <v>18</v>
      </c>
      <c r="H16" s="80">
        <f t="shared" si="0"/>
        <v>18</v>
      </c>
      <c r="I16" s="95"/>
      <c r="J16" s="96"/>
      <c r="K16" s="97" t="s">
        <v>28</v>
      </c>
    </row>
    <row r="17" spans="2:11">
      <c r="B17" s="77">
        <v>7</v>
      </c>
      <c r="C17" s="78"/>
      <c r="D17" s="81" t="s">
        <v>29</v>
      </c>
      <c r="E17" s="79" t="s">
        <v>29</v>
      </c>
      <c r="F17" s="79"/>
      <c r="G17" s="80">
        <v>89.1</v>
      </c>
      <c r="H17" s="80">
        <f t="shared" si="0"/>
        <v>89.1</v>
      </c>
      <c r="I17" s="95"/>
      <c r="J17" s="96"/>
      <c r="K17" s="98" t="s">
        <v>30</v>
      </c>
    </row>
    <row r="18" spans="2:11">
      <c r="B18" s="77">
        <v>8</v>
      </c>
      <c r="C18" s="78"/>
      <c r="D18" s="81"/>
      <c r="E18" s="79" t="s">
        <v>29</v>
      </c>
      <c r="F18" s="79"/>
      <c r="G18" s="80">
        <v>46.9</v>
      </c>
      <c r="H18" s="80">
        <f t="shared" si="0"/>
        <v>46.9</v>
      </c>
      <c r="I18" s="95"/>
      <c r="J18" s="96"/>
      <c r="K18" s="98" t="s">
        <v>31</v>
      </c>
    </row>
    <row r="19" spans="2:11">
      <c r="B19" s="77">
        <v>9</v>
      </c>
      <c r="C19" s="78"/>
      <c r="D19" s="81"/>
      <c r="E19" s="79" t="s">
        <v>29</v>
      </c>
      <c r="F19" s="79"/>
      <c r="G19" s="80"/>
      <c r="H19" s="80"/>
      <c r="I19" s="95"/>
      <c r="J19" s="96"/>
      <c r="K19" s="97"/>
    </row>
    <row r="20" spans="2:11">
      <c r="B20" s="77">
        <v>10</v>
      </c>
      <c r="C20" s="78"/>
      <c r="D20" s="82" t="s">
        <v>32</v>
      </c>
      <c r="E20" s="79" t="s">
        <v>33</v>
      </c>
      <c r="F20" s="79"/>
      <c r="G20" s="80"/>
      <c r="H20" s="80"/>
      <c r="I20" s="95"/>
      <c r="J20" s="96"/>
      <c r="K20" s="97"/>
    </row>
    <row r="21" ht="20.1" customHeight="1" spans="2:11">
      <c r="B21" s="74" t="s">
        <v>34</v>
      </c>
      <c r="C21" s="83"/>
      <c r="D21" s="83"/>
      <c r="E21" s="83"/>
      <c r="F21" s="75"/>
      <c r="G21" s="84">
        <f>SUM(G11:G19)</f>
        <v>802.21</v>
      </c>
      <c r="H21" s="84">
        <f>SUM(H11:H20)</f>
        <v>802.21</v>
      </c>
      <c r="I21" s="99">
        <f>SUM(I11:J20)</f>
        <v>0</v>
      </c>
      <c r="J21" s="100"/>
      <c r="K21" s="101"/>
    </row>
    <row r="22" ht="20.1" customHeight="1" spans="2:11">
      <c r="B22" s="71"/>
      <c r="C22" s="71"/>
      <c r="D22" s="71"/>
      <c r="E22" s="71"/>
      <c r="F22" s="71"/>
      <c r="G22" s="71"/>
      <c r="H22" s="71"/>
      <c r="I22" s="71"/>
      <c r="J22" s="102"/>
      <c r="K22" s="71"/>
    </row>
    <row r="23" ht="20.1" customHeight="1" spans="2:11">
      <c r="B23" s="76" t="s">
        <v>18</v>
      </c>
      <c r="C23" s="76"/>
      <c r="D23" s="76"/>
      <c r="E23" s="76"/>
      <c r="F23" s="76"/>
      <c r="G23" s="76" t="s">
        <v>35</v>
      </c>
      <c r="H23" s="76"/>
      <c r="I23" s="76"/>
      <c r="J23" s="76"/>
      <c r="K23" s="76" t="s">
        <v>36</v>
      </c>
    </row>
    <row r="24" ht="20.1" customHeight="1" spans="2:11">
      <c r="B24" s="85">
        <f>H21</f>
        <v>802.21</v>
      </c>
      <c r="C24" s="85"/>
      <c r="D24" s="85"/>
      <c r="E24" s="85"/>
      <c r="F24" s="85"/>
      <c r="G24" s="85">
        <f>I21</f>
        <v>0</v>
      </c>
      <c r="H24" s="85"/>
      <c r="I24" s="85"/>
      <c r="J24" s="85"/>
      <c r="K24" s="103">
        <f>SUM(B24:J24)</f>
        <v>802.21</v>
      </c>
    </row>
    <row r="25" ht="20.1" customHeight="1" spans="2:11"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ht="20.1" customHeight="1" spans="2:11">
      <c r="B26" s="71" t="s">
        <v>37</v>
      </c>
      <c r="C26" s="71"/>
      <c r="D26" s="71"/>
      <c r="E26" s="71"/>
      <c r="F26" s="71" t="s">
        <v>38</v>
      </c>
      <c r="G26" s="71" t="s">
        <v>39</v>
      </c>
      <c r="H26" s="71"/>
      <c r="I26" s="71"/>
      <c r="J26" s="71" t="s">
        <v>40</v>
      </c>
      <c r="K26" s="71"/>
    </row>
    <row r="29" ht="18" spans="1:11">
      <c r="A29" s="4" t="s">
        <v>41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9"/>
      <c r="C31" s="60"/>
      <c r="D31" s="61" t="s">
        <v>1</v>
      </c>
      <c r="E31" s="61"/>
      <c r="F31" s="62" t="str">
        <f>F5</f>
        <v>姚艺婷</v>
      </c>
      <c r="G31" s="62"/>
      <c r="H31" s="61" t="s">
        <v>3</v>
      </c>
      <c r="I31" s="60"/>
      <c r="J31" s="62" t="str">
        <f>J5</f>
        <v>助理</v>
      </c>
      <c r="K31" s="89"/>
    </row>
    <row r="32" ht="20.1" customHeight="1" spans="2:11">
      <c r="B32" s="63"/>
      <c r="C32" s="64"/>
      <c r="D32" s="65" t="s">
        <v>5</v>
      </c>
      <c r="E32" s="65"/>
      <c r="F32" s="66" t="str">
        <f>F6</f>
        <v>南昌</v>
      </c>
      <c r="G32" s="66"/>
      <c r="H32" s="65" t="s">
        <v>7</v>
      </c>
      <c r="I32" s="64"/>
      <c r="J32" s="66" t="str">
        <f>J6</f>
        <v>上海事业部</v>
      </c>
      <c r="K32" s="90"/>
    </row>
    <row r="33" ht="20.1" customHeight="1" spans="2:11">
      <c r="B33" s="63"/>
      <c r="C33" s="64"/>
      <c r="D33" s="65" t="s">
        <v>9</v>
      </c>
      <c r="E33" s="65"/>
      <c r="F33" s="66" t="str">
        <f>F7</f>
        <v>6.17-6.23</v>
      </c>
      <c r="G33" s="66"/>
      <c r="H33" s="65" t="s">
        <v>11</v>
      </c>
      <c r="I33" s="91"/>
      <c r="J33" s="66">
        <v>6.25</v>
      </c>
      <c r="K33" s="90"/>
    </row>
    <row r="34" ht="20.1" customHeight="1" spans="2:11">
      <c r="B34" s="67"/>
      <c r="C34" s="68"/>
      <c r="D34" s="69"/>
      <c r="E34" s="69"/>
      <c r="F34" s="70"/>
      <c r="G34" s="70"/>
      <c r="H34" s="69" t="s">
        <v>12</v>
      </c>
      <c r="I34" s="92"/>
      <c r="J34" s="70" t="str">
        <f>J8</f>
        <v>HMZA-200615-QDH689</v>
      </c>
      <c r="K34" s="94"/>
    </row>
    <row r="35" ht="20.1" customHeight="1"/>
    <row r="36" ht="20.1" customHeight="1" spans="2:11">
      <c r="B36" s="79"/>
      <c r="C36" s="79"/>
      <c r="D36" s="86" t="s">
        <v>42</v>
      </c>
      <c r="E36" s="79" t="s">
        <v>43</v>
      </c>
      <c r="F36" s="79"/>
      <c r="G36" s="80" t="s">
        <v>44</v>
      </c>
      <c r="H36" s="80" t="s">
        <v>45</v>
      </c>
      <c r="I36" s="80" t="s">
        <v>34</v>
      </c>
      <c r="J36" s="80"/>
      <c r="K36" s="104" t="s">
        <v>20</v>
      </c>
    </row>
    <row r="37" spans="2:11">
      <c r="B37" s="79">
        <v>1</v>
      </c>
      <c r="C37" s="79"/>
      <c r="D37" s="86" t="s">
        <v>6</v>
      </c>
      <c r="E37" s="79" t="s">
        <v>46</v>
      </c>
      <c r="F37" s="79"/>
      <c r="G37" s="80">
        <v>100</v>
      </c>
      <c r="H37" s="80">
        <v>5</v>
      </c>
      <c r="I37" s="95">
        <f>G37*H37</f>
        <v>500</v>
      </c>
      <c r="J37" s="96"/>
      <c r="K37" s="104"/>
    </row>
    <row r="38" ht="20.1" customHeight="1" spans="2:11">
      <c r="B38" s="79">
        <v>2</v>
      </c>
      <c r="C38" s="79"/>
      <c r="D38" s="86" t="s">
        <v>6</v>
      </c>
      <c r="E38" s="79" t="s">
        <v>47</v>
      </c>
      <c r="F38" s="79"/>
      <c r="G38" s="80">
        <v>200</v>
      </c>
      <c r="H38" s="80">
        <v>2</v>
      </c>
      <c r="I38" s="95">
        <f>G38*H38</f>
        <v>400</v>
      </c>
      <c r="J38" s="96"/>
      <c r="K38" s="104"/>
    </row>
    <row r="39" ht="20.1" customHeight="1" spans="2:11">
      <c r="B39" s="79">
        <v>3</v>
      </c>
      <c r="C39" s="79"/>
      <c r="D39" s="87"/>
      <c r="E39" s="79"/>
      <c r="F39" s="79"/>
      <c r="G39" s="80"/>
      <c r="H39" s="80"/>
      <c r="I39" s="95"/>
      <c r="J39" s="96"/>
      <c r="K39" s="97"/>
    </row>
    <row r="40" ht="20.1" customHeight="1" spans="2:11">
      <c r="B40" s="74" t="s">
        <v>34</v>
      </c>
      <c r="C40" s="83"/>
      <c r="D40" s="83"/>
      <c r="E40" s="83"/>
      <c r="F40" s="75"/>
      <c r="G40" s="84"/>
      <c r="H40" s="84"/>
      <c r="I40" s="99">
        <f>SUM(I37:J39)</f>
        <v>900</v>
      </c>
      <c r="J40" s="100"/>
      <c r="K40" s="101"/>
    </row>
    <row r="41" ht="20.1" customHeight="1" spans="2:11">
      <c r="B41" s="71" t="s">
        <v>37</v>
      </c>
      <c r="C41" s="71"/>
      <c r="D41" s="71"/>
      <c r="E41" s="71"/>
      <c r="F41" s="71" t="s">
        <v>38</v>
      </c>
      <c r="G41" s="71" t="s">
        <v>39</v>
      </c>
      <c r="H41" s="71"/>
      <c r="I41" s="71"/>
      <c r="J41" s="71" t="s">
        <v>40</v>
      </c>
      <c r="K41" s="71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6"/>
    <mergeCell ref="D17:D19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opLeftCell="A28" workbookViewId="0">
      <selection activeCell="I65" sqref="I6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68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69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8:H34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customFormat="1" customHeight="1" spans="1:10">
      <c r="A23" s="27"/>
      <c r="B23" s="28"/>
      <c r="C23" s="29"/>
      <c r="D23" s="27"/>
      <c r="E23" s="29"/>
      <c r="F23" s="15">
        <v>0</v>
      </c>
      <c r="G23" s="15">
        <v>0</v>
      </c>
      <c r="H23" s="15">
        <f t="shared" si="2"/>
        <v>0</v>
      </c>
      <c r="I23" s="39"/>
      <c r="J23" s="45"/>
    </row>
    <row r="24" customFormat="1" customHeight="1" spans="1:10">
      <c r="A24" s="27"/>
      <c r="B24" s="28"/>
      <c r="C24" s="29"/>
      <c r="D24" s="27"/>
      <c r="E24" s="29"/>
      <c r="F24" s="15">
        <v>0</v>
      </c>
      <c r="G24" s="15">
        <v>0</v>
      </c>
      <c r="H24" s="15">
        <f t="shared" si="2"/>
        <v>0</v>
      </c>
      <c r="I24" s="39"/>
      <c r="J24" s="45"/>
    </row>
    <row r="25" customFormat="1" customHeight="1" spans="1:10">
      <c r="A25" s="27"/>
      <c r="B25" s="28"/>
      <c r="C25" s="29"/>
      <c r="D25" s="27"/>
      <c r="E25" s="29"/>
      <c r="F25" s="15">
        <v>0</v>
      </c>
      <c r="G25" s="15">
        <v>0</v>
      </c>
      <c r="H25" s="15">
        <f t="shared" si="2"/>
        <v>0</v>
      </c>
      <c r="I25" s="39"/>
      <c r="J25" s="45"/>
    </row>
    <row r="26" customFormat="1" customHeight="1" spans="1:10">
      <c r="A26" s="27"/>
      <c r="B26" s="28"/>
      <c r="C26" s="29"/>
      <c r="D26" s="27"/>
      <c r="E26" s="29"/>
      <c r="F26" s="15">
        <v>0</v>
      </c>
      <c r="G26" s="15">
        <v>0</v>
      </c>
      <c r="H26" s="15">
        <f t="shared" si="2"/>
        <v>0</v>
      </c>
      <c r="I26" s="39"/>
      <c r="J26" s="45"/>
    </row>
    <row r="27" customFormat="1" customHeight="1" spans="1:10">
      <c r="A27" s="27"/>
      <c r="B27" s="28"/>
      <c r="C27" s="29"/>
      <c r="D27" s="27"/>
      <c r="E27" s="29"/>
      <c r="F27" s="15">
        <v>0</v>
      </c>
      <c r="G27" s="15">
        <v>0</v>
      </c>
      <c r="H27" s="15">
        <f t="shared" si="2"/>
        <v>0</v>
      </c>
      <c r="I27" s="39"/>
      <c r="J27" s="45"/>
    </row>
    <row r="28" s="1" customFormat="1" customHeight="1" spans="1:10">
      <c r="A28" s="17"/>
      <c r="B28" s="18" t="s">
        <v>70</v>
      </c>
      <c r="C28" s="19">
        <f>SUM(C17)</f>
        <v>0</v>
      </c>
      <c r="D28" s="20">
        <f t="shared" ref="D28:E28" si="3">SUM(D17)</f>
        <v>0</v>
      </c>
      <c r="E28" s="20">
        <f t="shared" si="3"/>
        <v>0</v>
      </c>
      <c r="F28" s="19">
        <f>SUM(F17:F27)</f>
        <v>0</v>
      </c>
      <c r="G28" s="19">
        <f>SUM(G17:G20)</f>
        <v>0</v>
      </c>
      <c r="H28" s="19">
        <f>SUM(H17:H27)</f>
        <v>0</v>
      </c>
      <c r="I28" s="42"/>
      <c r="J28" s="46"/>
    </row>
    <row r="29" ht="20" customHeight="1" spans="1:10">
      <c r="A29" s="13">
        <v>4</v>
      </c>
      <c r="B29" s="14" t="s">
        <v>71</v>
      </c>
      <c r="C29" s="15">
        <v>0</v>
      </c>
      <c r="D29" s="13">
        <v>0</v>
      </c>
      <c r="E29" s="16">
        <f>C29*D29</f>
        <v>0</v>
      </c>
      <c r="F29" s="15">
        <v>0</v>
      </c>
      <c r="G29" s="15">
        <v>0</v>
      </c>
      <c r="H29" s="15">
        <f>F29+G29</f>
        <v>0</v>
      </c>
      <c r="I29" s="47"/>
      <c r="J29" s="44" t="s">
        <v>72</v>
      </c>
    </row>
    <row r="30" ht="2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>F30+G30</f>
        <v>0</v>
      </c>
      <c r="I30" s="47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>F31+G31</f>
        <v>0</v>
      </c>
      <c r="I31" s="47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>F32+G32</f>
        <v>0</v>
      </c>
      <c r="I32" s="47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>F33+G33</f>
        <v>0</v>
      </c>
      <c r="I33" s="47"/>
      <c r="J33" s="45"/>
    </row>
    <row r="34" s="1" customFormat="1" customHeight="1" spans="1:10">
      <c r="A34" s="17"/>
      <c r="B34" s="18" t="s">
        <v>73</v>
      </c>
      <c r="C34" s="19">
        <f>C29</f>
        <v>0</v>
      </c>
      <c r="D34" s="20">
        <f>D29</f>
        <v>0</v>
      </c>
      <c r="E34" s="20">
        <f>E29</f>
        <v>0</v>
      </c>
      <c r="F34" s="19">
        <f>SUM(F29:F33)</f>
        <v>0</v>
      </c>
      <c r="G34" s="19">
        <f>SUM(G29:G33)</f>
        <v>0</v>
      </c>
      <c r="H34" s="19">
        <f>SUM(H29:H33)</f>
        <v>0</v>
      </c>
      <c r="I34" s="42"/>
      <c r="J34" s="46"/>
    </row>
    <row r="35" customHeight="1" spans="1:10">
      <c r="A35" s="21">
        <v>5</v>
      </c>
      <c r="B35" s="22" t="s">
        <v>74</v>
      </c>
      <c r="C35" s="15">
        <v>0</v>
      </c>
      <c r="D35" s="13">
        <v>0</v>
      </c>
      <c r="E35" s="16">
        <f>C35</f>
        <v>0</v>
      </c>
      <c r="F35" s="15">
        <v>0</v>
      </c>
      <c r="G35" s="15">
        <v>109</v>
      </c>
      <c r="H35" s="15">
        <f>F35+G35</f>
        <v>109</v>
      </c>
      <c r="I35" s="47" t="s">
        <v>75</v>
      </c>
      <c r="J35" s="48" t="s">
        <v>76</v>
      </c>
    </row>
    <row r="36" customHeight="1" spans="1:10">
      <c r="A36" s="27"/>
      <c r="B36" s="28"/>
      <c r="C36" s="15">
        <v>0</v>
      </c>
      <c r="D36" s="13">
        <v>0</v>
      </c>
      <c r="E36" s="16">
        <f>C36</f>
        <v>0</v>
      </c>
      <c r="F36" s="15">
        <v>0</v>
      </c>
      <c r="G36" s="15">
        <v>0</v>
      </c>
      <c r="H36" s="15">
        <f>F36+G36</f>
        <v>0</v>
      </c>
      <c r="I36" s="47"/>
      <c r="J36" s="49"/>
    </row>
    <row r="37" s="1" customFormat="1" customHeight="1" spans="1:10">
      <c r="A37" s="17"/>
      <c r="B37" s="18" t="s">
        <v>77</v>
      </c>
      <c r="C37" s="19">
        <f>SUM(C35:C36)</f>
        <v>0</v>
      </c>
      <c r="D37" s="20">
        <f t="shared" ref="D37" si="4">SUM(D35)</f>
        <v>0</v>
      </c>
      <c r="E37" s="20">
        <f>E35+E36</f>
        <v>0</v>
      </c>
      <c r="F37" s="19">
        <f>SUM(F35:F36)</f>
        <v>0</v>
      </c>
      <c r="G37" s="19">
        <f>SUM(G35:G36)</f>
        <v>109</v>
      </c>
      <c r="H37" s="19">
        <f>SUM(H35:H36)</f>
        <v>109</v>
      </c>
      <c r="I37" s="42"/>
      <c r="J37" s="50"/>
    </row>
    <row r="38" customHeight="1" spans="1:10">
      <c r="A38" s="13">
        <v>6</v>
      </c>
      <c r="B38" s="14" t="s">
        <v>78</v>
      </c>
      <c r="C38" s="15">
        <v>0</v>
      </c>
      <c r="D38" s="13">
        <v>0</v>
      </c>
      <c r="E38" s="16">
        <f>C38*D38</f>
        <v>0</v>
      </c>
      <c r="F38" s="15">
        <v>0</v>
      </c>
      <c r="G38" s="15">
        <v>0</v>
      </c>
      <c r="H38" s="15">
        <f>F38+G38</f>
        <v>0</v>
      </c>
      <c r="I38" s="39"/>
      <c r="J38" s="40" t="s">
        <v>79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>F39+G39</f>
        <v>0</v>
      </c>
      <c r="I39" s="39"/>
      <c r="J39" s="45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ref="H40:H52" si="5">F40+G40</f>
        <v>0</v>
      </c>
      <c r="I40" s="39"/>
      <c r="J40" s="45"/>
    </row>
    <row r="41" s="1" customFormat="1" customHeight="1" spans="1:10">
      <c r="A41" s="17"/>
      <c r="B41" s="18" t="s">
        <v>80</v>
      </c>
      <c r="C41" s="19">
        <f>SUM(C38)</f>
        <v>0</v>
      </c>
      <c r="D41" s="20">
        <f t="shared" ref="D41:E41" si="6">SUM(D38)</f>
        <v>0</v>
      </c>
      <c r="E41" s="20">
        <f t="shared" si="6"/>
        <v>0</v>
      </c>
      <c r="F41" s="19">
        <f>SUM(F38:F40)</f>
        <v>0</v>
      </c>
      <c r="G41" s="19">
        <f>SUM(G38:G40)</f>
        <v>0</v>
      </c>
      <c r="H41" s="19">
        <f>SUM(H38:H40)</f>
        <v>0</v>
      </c>
      <c r="I41" s="42"/>
      <c r="J41" s="46"/>
    </row>
    <row r="42" customHeight="1" spans="1:10">
      <c r="A42" s="13">
        <v>7</v>
      </c>
      <c r="B42" s="14" t="s">
        <v>81</v>
      </c>
      <c r="C42" s="15">
        <v>0</v>
      </c>
      <c r="D42" s="13">
        <v>0</v>
      </c>
      <c r="E42" s="16">
        <f>C42</f>
        <v>0</v>
      </c>
      <c r="F42" s="15">
        <v>0</v>
      </c>
      <c r="G42" s="15">
        <v>20</v>
      </c>
      <c r="H42" s="15">
        <f t="shared" si="5"/>
        <v>20</v>
      </c>
      <c r="I42" s="39" t="s">
        <v>82</v>
      </c>
      <c r="J42" s="51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52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52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39"/>
      <c r="J45" s="52"/>
    </row>
    <row r="46" s="1" customFormat="1" customHeight="1" spans="1:10">
      <c r="A46" s="17"/>
      <c r="B46" s="18" t="s">
        <v>83</v>
      </c>
      <c r="C46" s="19">
        <f>SUM(C42)</f>
        <v>0</v>
      </c>
      <c r="D46" s="20">
        <f t="shared" ref="D46:E46" si="7">SUM(D42)</f>
        <v>0</v>
      </c>
      <c r="E46" s="20">
        <f t="shared" si="7"/>
        <v>0</v>
      </c>
      <c r="F46" s="19">
        <f>SUM(F42:F45)</f>
        <v>0</v>
      </c>
      <c r="G46" s="19">
        <f t="shared" ref="G46:H46" si="8">SUM(G42:G45)</f>
        <v>20</v>
      </c>
      <c r="H46" s="19">
        <f t="shared" si="8"/>
        <v>20</v>
      </c>
      <c r="I46" s="42"/>
      <c r="J46" s="53"/>
    </row>
    <row r="47" customHeight="1" spans="1:10">
      <c r="A47" s="13">
        <v>8</v>
      </c>
      <c r="B47" s="14" t="s">
        <v>84</v>
      </c>
      <c r="C47" s="15">
        <v>0</v>
      </c>
      <c r="D47" s="13">
        <v>0</v>
      </c>
      <c r="E47" s="16">
        <f>C47*D47</f>
        <v>0</v>
      </c>
      <c r="F47" s="15">
        <v>0</v>
      </c>
      <c r="G47" s="15">
        <v>0</v>
      </c>
      <c r="H47" s="15">
        <f t="shared" si="5"/>
        <v>0</v>
      </c>
      <c r="I47" s="39"/>
      <c r="J47" s="44" t="s">
        <v>85</v>
      </c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5"/>
        <v>0</v>
      </c>
      <c r="I48" s="39"/>
      <c r="J48" s="45"/>
    </row>
    <row r="49" s="1" customFormat="1" customHeight="1" spans="1:10">
      <c r="A49" s="17"/>
      <c r="B49" s="18" t="s">
        <v>86</v>
      </c>
      <c r="C49" s="19">
        <f>SUM(C47)</f>
        <v>0</v>
      </c>
      <c r="D49" s="20">
        <f t="shared" ref="D49:E49" si="9">SUM(D47)</f>
        <v>0</v>
      </c>
      <c r="E49" s="20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42"/>
      <c r="J49" s="46"/>
    </row>
    <row r="50" customHeight="1" spans="1:10">
      <c r="A50" s="13">
        <v>9</v>
      </c>
      <c r="B50" s="14" t="s">
        <v>87</v>
      </c>
      <c r="C50" s="15">
        <v>0</v>
      </c>
      <c r="D50" s="13">
        <v>0</v>
      </c>
      <c r="E50" s="16">
        <f>C50*D50</f>
        <v>0</v>
      </c>
      <c r="F50" s="15">
        <v>0</v>
      </c>
      <c r="G50" s="15">
        <v>0</v>
      </c>
      <c r="H50" s="15">
        <f t="shared" si="5"/>
        <v>0</v>
      </c>
      <c r="I50" s="39"/>
      <c r="J50" s="40" t="s">
        <v>88</v>
      </c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5"/>
        <v>0</v>
      </c>
      <c r="I51" s="39"/>
      <c r="J51" s="41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5"/>
        <v>0</v>
      </c>
      <c r="I52" s="39"/>
      <c r="J52" s="41"/>
    </row>
    <row r="53" s="1" customFormat="1" customHeight="1" spans="1:10">
      <c r="A53" s="17"/>
      <c r="B53" s="18" t="s">
        <v>89</v>
      </c>
      <c r="C53" s="19">
        <f>SUM(C50)</f>
        <v>0</v>
      </c>
      <c r="D53" s="20">
        <f t="shared" ref="D53:E53" si="11">SUM(D50)</f>
        <v>0</v>
      </c>
      <c r="E53" s="20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42"/>
      <c r="J53" s="43"/>
    </row>
    <row r="54" customHeight="1" spans="1:10">
      <c r="A54" s="24">
        <v>10</v>
      </c>
      <c r="B54" s="14" t="s">
        <v>90</v>
      </c>
      <c r="C54" s="15">
        <v>0</v>
      </c>
      <c r="D54" s="13">
        <v>0</v>
      </c>
      <c r="E54" s="16">
        <v>0</v>
      </c>
      <c r="F54" s="15">
        <v>0</v>
      </c>
      <c r="G54" s="15">
        <v>0</v>
      </c>
      <c r="H54" s="15">
        <v>0</v>
      </c>
      <c r="I54" s="39"/>
      <c r="J54" s="52"/>
    </row>
    <row r="55" s="1" customFormat="1" customHeight="1" spans="1:10">
      <c r="A55" s="17"/>
      <c r="B55" s="18" t="s">
        <v>91</v>
      </c>
      <c r="C55" s="19">
        <f>C54</f>
        <v>0</v>
      </c>
      <c r="D55" s="20">
        <f>D54</f>
        <v>0</v>
      </c>
      <c r="E55" s="20">
        <f>E54</f>
        <v>0</v>
      </c>
      <c r="F55" s="19">
        <f>SUM(F54:F54)</f>
        <v>0</v>
      </c>
      <c r="G55" s="19">
        <f>SUM(G54:G54)</f>
        <v>0</v>
      </c>
      <c r="H55" s="19">
        <f>H54</f>
        <v>0</v>
      </c>
      <c r="I55" s="42"/>
      <c r="J55" s="53"/>
    </row>
    <row r="56" customHeight="1" spans="1:10">
      <c r="A56" s="17"/>
      <c r="B56" s="18" t="s">
        <v>34</v>
      </c>
      <c r="C56" s="19">
        <f>SUM(C55,C53,C49,C46,C41,C37,C34,C28,C16,C13)</f>
        <v>0</v>
      </c>
      <c r="D56" s="20">
        <f>SUM(D55,D53,D49,D46,D41,D37,D34,D28,D16,D13)</f>
        <v>0</v>
      </c>
      <c r="E56" s="20">
        <f>SUM(E55,E53,E49,E46,E41,E37,E34,E28,E16,E13)</f>
        <v>0</v>
      </c>
      <c r="F56" s="19">
        <f>SUM(F55,F53,F49,F46,F41,F37,F34,F28,F16,F13)</f>
        <v>0</v>
      </c>
      <c r="G56" s="19">
        <f>SUM(G55,G53,G49,G46,G41,G37,G34,G28,G16,G13)</f>
        <v>129</v>
      </c>
      <c r="H56" s="19">
        <f>H13+H28+H16+H34+H37+H41+H46+H49+H53+H55</f>
        <v>129</v>
      </c>
      <c r="I56" s="42"/>
      <c r="J56" s="54"/>
    </row>
    <row r="60" customHeight="1" spans="1:9">
      <c r="A60" s="30" t="s">
        <v>92</v>
      </c>
      <c r="B60" s="31"/>
      <c r="C60" s="32" t="s">
        <v>93</v>
      </c>
      <c r="D60" s="32"/>
      <c r="E60" s="32" t="s">
        <v>94</v>
      </c>
      <c r="F60" s="32"/>
      <c r="G60" s="32" t="s">
        <v>95</v>
      </c>
      <c r="H60" s="32"/>
      <c r="I60" s="55" t="s">
        <v>96</v>
      </c>
    </row>
    <row r="61" customHeight="1" spans="1:9">
      <c r="A61" s="33">
        <f>E56</f>
        <v>0</v>
      </c>
      <c r="B61" s="34"/>
      <c r="C61" s="34">
        <f>H56</f>
        <v>129</v>
      </c>
      <c r="D61" s="34"/>
      <c r="E61" s="34">
        <f>F56</f>
        <v>0</v>
      </c>
      <c r="F61" s="34"/>
      <c r="G61" s="34">
        <f>G56</f>
        <v>129</v>
      </c>
      <c r="H61" s="34"/>
      <c r="I61" s="56">
        <f>A61-C61</f>
        <v>-129</v>
      </c>
    </row>
    <row r="63" customHeight="1" spans="1:9">
      <c r="A63" s="35" t="s">
        <v>97</v>
      </c>
      <c r="B63" s="36"/>
      <c r="C63" s="37" t="s">
        <v>38</v>
      </c>
      <c r="D63" s="35"/>
      <c r="E63" s="35" t="s">
        <v>98</v>
      </c>
      <c r="F63" s="35"/>
      <c r="G63" s="35" t="s">
        <v>40</v>
      </c>
      <c r="H63" s="35"/>
      <c r="I63" s="36"/>
    </row>
  </sheetData>
  <mergeCells count="68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7"/>
    <mergeCell ref="A29:A33"/>
    <mergeCell ref="A35:A36"/>
    <mergeCell ref="A38:A40"/>
    <mergeCell ref="A42:A45"/>
    <mergeCell ref="A47:A48"/>
    <mergeCell ref="A50:A52"/>
    <mergeCell ref="B6:B7"/>
    <mergeCell ref="B8:B12"/>
    <mergeCell ref="B14:B15"/>
    <mergeCell ref="B17:B27"/>
    <mergeCell ref="B29:B33"/>
    <mergeCell ref="B35:B36"/>
    <mergeCell ref="B38:B40"/>
    <mergeCell ref="B42:B45"/>
    <mergeCell ref="B47:B48"/>
    <mergeCell ref="B50:B52"/>
    <mergeCell ref="C8:C12"/>
    <mergeCell ref="C14:C15"/>
    <mergeCell ref="C17:C27"/>
    <mergeCell ref="C29:C33"/>
    <mergeCell ref="C38:C40"/>
    <mergeCell ref="C42:C45"/>
    <mergeCell ref="C47:C48"/>
    <mergeCell ref="C50:C52"/>
    <mergeCell ref="D8:D12"/>
    <mergeCell ref="D14:D15"/>
    <mergeCell ref="D17:D27"/>
    <mergeCell ref="D29:D33"/>
    <mergeCell ref="D38:D40"/>
    <mergeCell ref="D42:D45"/>
    <mergeCell ref="D47:D48"/>
    <mergeCell ref="D50:D52"/>
    <mergeCell ref="E8:E12"/>
    <mergeCell ref="E14:E15"/>
    <mergeCell ref="E17:E27"/>
    <mergeCell ref="E29:E33"/>
    <mergeCell ref="E38:E40"/>
    <mergeCell ref="E42:E45"/>
    <mergeCell ref="E47:E48"/>
    <mergeCell ref="E50:E52"/>
    <mergeCell ref="J4:J5"/>
    <mergeCell ref="J6:J7"/>
    <mergeCell ref="J8:J13"/>
    <mergeCell ref="J14:J16"/>
    <mergeCell ref="J17:J28"/>
    <mergeCell ref="J29:J34"/>
    <mergeCell ref="J35:J37"/>
    <mergeCell ref="J38:J41"/>
    <mergeCell ref="J42:J46"/>
    <mergeCell ref="J47:J49"/>
    <mergeCell ref="J50:J53"/>
    <mergeCell ref="J54:J55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Shake</cp:lastModifiedBy>
  <dcterms:created xsi:type="dcterms:W3CDTF">2014-04-15T08:52:00Z</dcterms:created>
  <cp:lastPrinted>2017-11-07T06:55:00Z</cp:lastPrinted>
  <dcterms:modified xsi:type="dcterms:W3CDTF">2020-06-29T04:33:37Z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