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C604720-E7BA-4992-A27E-6AEA367FED8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J31" i="2"/>
  <c r="J30" i="2"/>
  <c r="J29" i="2"/>
  <c r="J28" i="2"/>
  <c r="F30" i="2"/>
  <c r="F29" i="2"/>
  <c r="F28" i="2"/>
  <c r="H37" i="2"/>
  <c r="I37" i="2" l="1"/>
  <c r="G52" i="3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<sst xmlns="http://schemas.openxmlformats.org/spreadsheetml/2006/main" count="112" uniqueCount="97">
  <si>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</si>
  <si>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</si>
  <si>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</si>
  <si>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</si>
  <si>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</si>
  <si>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</si>
  <si>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</si>
  <si>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</si>
  <si>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</si>
  <si>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</si>
  <si>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</si>
  <si>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</si>
  <si>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</si>
  <si>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</si>
  <si>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</si>
  <si>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</si>
  <si>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</si>
  <si>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</si>
  <si>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</si>
  <si>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</si>
  <si>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</si>
  <si>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</si>
  <si>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</si>
  <si>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</si>
  <si>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</si>
  <si>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</si>
  <si>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</si>
  <si>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</si>
  <si>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</si>
  <si>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</si>
  <si>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</si>
  <si>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</si>
  <si>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</si>
  <si>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</si>
  <si>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</si>
  <si>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</si>
  <si>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</si>
  <si>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</si>
  <si>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</si>
  <si>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</si>
  <si>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</si>
  <si>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</si>
  <si>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</si>
  <si>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</si>
  <si>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</si>
  <si>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</si>
  <si>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</si>
  <si>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</si>
  <si>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</si>
  <si>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</si>
  <si>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</si>
  <si>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</si>
  <si>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</si>
  <si>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</si>
  <si>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</si>
  <si>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</si>
  <si>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</si>
  <si>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</si>
  <si>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</si>
  <si>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</si>
  <si>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</si>
  <si>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</si>
  <si>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</si>
  <si>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</si>
  <si>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</si>
  <si>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</si>
  <si>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</si>
  <si>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</si>
  <si>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</si>
  <si>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</si>
  <si>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</si>
  <si>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</si>
  <si>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</si>
  <si>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</si>
  <si>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</si>
  <si>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</si>
  <si>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</si>
  <si>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</si>
  <si>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</si>
  <si>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</si>
  <si>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</si>
  <si>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</si>
  <si>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</si>
  <si>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</si>
  <si>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</si>
  <si>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</si>
  <si>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</si>
  <si>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</si>
  <si>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</si>
  <si>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</t>
    <phoneticPr fontId="1" type="noConversion"/>
  </si>
  <si>
    <t>项目经理</t>
    <phoneticPr fontId="1" type="noConversion"/>
  </si>
  <si>
    <t>业务组</t>
    <phoneticPr fontId="1" type="noConversion"/>
  </si>
  <si>
    <t>酒店-家往返</t>
    <phoneticPr fontId="1" type="noConversion"/>
  </si>
  <si>
    <t>安黎欢，仲岚，客户咖啡</t>
    <phoneticPr fontId="1" type="noConversion"/>
  </si>
  <si>
    <t>2021年5月24-25日</t>
    <phoneticPr fontId="1" type="noConversion"/>
  </si>
  <si>
    <t>会议费</t>
    <phoneticPr fontId="1" type="noConversion"/>
  </si>
  <si>
    <t>团号：HMEA-210415-BDC200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</si>
</sst>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0" sqref="I1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74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96</v>
      </c>
      <c r="I4" s="64"/>
      <c r="J4" s="64" t="s">
        <v>79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46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73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49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65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51</v>
      </c>
      <c r="C17" s="50">
        <v>0</v>
      </c>
      <c r="D17" s="51"/>
      <c r="E17" s="5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66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1640</v>
      </c>
      <c r="G22" s="36">
        <v>0</v>
      </c>
      <c r="H22" s="36">
        <f t="shared" si="0"/>
        <v>1640</v>
      </c>
      <c r="I22" s="2"/>
      <c r="J22" s="61" t="s">
        <v>67</v>
      </c>
    </row>
    <row r="23" spans="1:10" ht="21" customHeight="1" x14ac:dyDescent="0.25">
      <c r="A23" s="75"/>
      <c r="B23" s="76"/>
      <c r="C23" s="50"/>
      <c r="D23" s="51"/>
      <c r="E23" s="50"/>
      <c r="F23" s="36">
        <v>5000</v>
      </c>
      <c r="G23" s="36">
        <v>0</v>
      </c>
      <c r="H23" s="36">
        <f t="shared" si="0"/>
        <v>5000</v>
      </c>
      <c r="I23" s="2" t="s">
        <v>95</v>
      </c>
      <c r="J23" s="62"/>
    </row>
    <row r="24" spans="1:10" s="31" customFormat="1" ht="21" customHeight="1" x14ac:dyDescent="0.2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6640</v>
      </c>
      <c r="G24" s="37">
        <f t="shared" ref="G24" si="7">SUM(G22:G23)</f>
        <v>0</v>
      </c>
      <c r="H24" s="37">
        <f>SUM(H22:H23)</f>
        <v>6640</v>
      </c>
      <c r="I24" s="35"/>
      <c r="J24" s="63"/>
    </row>
    <row r="25" spans="1:10" ht="21" customHeight="1" x14ac:dyDescent="0.25">
      <c r="A25" s="52">
        <v>5</v>
      </c>
      <c r="B25" s="54" t="s">
        <v>54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68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55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69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56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70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58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71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6640</v>
      </c>
      <c r="G53" s="37">
        <f t="shared" si="22"/>
        <v>0</v>
      </c>
      <c r="H53" s="37">
        <f t="shared" si="22"/>
        <v>6640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6640</v>
      </c>
      <c r="D58" s="72"/>
      <c r="E58" s="72">
        <f>F53</f>
        <v>6640</v>
      </c>
      <c r="F58" s="72"/>
      <c r="G58" s="72">
        <f>G53</f>
        <v>0</v>
      </c>
      <c r="H58" s="72"/>
      <c r="I58" s="33">
        <f>A58-C58</f>
        <v>-6640</v>
      </c>
    </row>
    <row r="60" spans="1:10" ht="21" customHeight="1" x14ac:dyDescent="0.2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10" sqref="M10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72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 t="s">
        <v>88</v>
      </c>
      <c r="G5" s="95"/>
      <c r="H5" s="46" t="s">
        <v>20</v>
      </c>
      <c r="I5" s="8"/>
      <c r="J5" s="95" t="s">
        <v>90</v>
      </c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 t="s">
        <v>89</v>
      </c>
      <c r="G6" s="97"/>
      <c r="H6" s="11" t="s">
        <v>22</v>
      </c>
      <c r="I6" s="10"/>
      <c r="J6" s="97" t="s">
        <v>91</v>
      </c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 t="s">
        <v>94</v>
      </c>
      <c r="G7" s="97"/>
      <c r="H7" s="11" t="s">
        <v>24</v>
      </c>
      <c r="I7" s="12"/>
      <c r="J7" s="99">
        <v>44343</v>
      </c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104"/>
      <c r="K8" s="10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7" t="s">
        <v>25</v>
      </c>
      <c r="C10" s="108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100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1"/>
      <c r="E12" s="88" t="s">
        <v>35</v>
      </c>
      <c r="F12" s="88"/>
      <c r="G12" s="19">
        <v>0</v>
      </c>
      <c r="H12" s="19">
        <v>175.11</v>
      </c>
      <c r="I12" s="84"/>
      <c r="J12" s="85"/>
      <c r="K12" s="20" t="s">
        <v>92</v>
      </c>
    </row>
    <row r="13" spans="2:11" ht="20.100000000000001" customHeight="1" x14ac:dyDescent="0.25">
      <c r="B13" s="89">
        <v>3</v>
      </c>
      <c r="C13" s="90"/>
      <c r="D13" s="101"/>
      <c r="E13" s="89" t="s">
        <v>36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1"/>
      <c r="E14" s="89" t="s">
        <v>37</v>
      </c>
      <c r="F14" s="90"/>
      <c r="G14" s="19">
        <v>0</v>
      </c>
      <c r="H14" s="19">
        <v>113</v>
      </c>
      <c r="I14" s="84"/>
      <c r="J14" s="85"/>
      <c r="K14" s="20" t="s">
        <v>93</v>
      </c>
    </row>
    <row r="15" spans="2:11" ht="20.100000000000001" customHeight="1" x14ac:dyDescent="0.25">
      <c r="B15" s="89">
        <v>5</v>
      </c>
      <c r="C15" s="90"/>
      <c r="D15" s="100" t="s">
        <v>38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1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2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39</v>
      </c>
      <c r="C18" s="92"/>
      <c r="D18" s="92"/>
      <c r="E18" s="92"/>
      <c r="F18" s="93"/>
      <c r="G18" s="21">
        <f>SUM(G11:G17)</f>
        <v>0</v>
      </c>
      <c r="H18" s="21">
        <f>SUM(H11:H17)</f>
        <v>288.11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40</v>
      </c>
      <c r="H20" s="94"/>
      <c r="I20" s="94"/>
      <c r="J20" s="94"/>
      <c r="K20" s="17" t="s">
        <v>41</v>
      </c>
    </row>
    <row r="21" spans="1:11" ht="20.100000000000001" customHeight="1" x14ac:dyDescent="0.25">
      <c r="B21" s="83">
        <f>H18</f>
        <v>288.11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288.11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399999999999999" x14ac:dyDescent="0.25">
      <c r="A26" s="79" t="s">
        <v>81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 t="str">
        <f>F5</f>
        <v>安黎欢</v>
      </c>
      <c r="G28" s="95"/>
      <c r="H28" s="46" t="s">
        <v>20</v>
      </c>
      <c r="I28" s="8"/>
      <c r="J28" s="95" t="str">
        <f>J5</f>
        <v>项目经理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 t="str">
        <f>F6</f>
        <v>北京</v>
      </c>
      <c r="G29" s="97"/>
      <c r="H29" s="11" t="s">
        <v>22</v>
      </c>
      <c r="I29" s="10"/>
      <c r="J29" s="97" t="str">
        <f>J6</f>
        <v>业务组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 t="str">
        <f>F7</f>
        <v>2021年5月24-25日</v>
      </c>
      <c r="G30" s="97"/>
      <c r="H30" s="11" t="s">
        <v>24</v>
      </c>
      <c r="I30" s="12"/>
      <c r="J30" s="97">
        <f>J7</f>
        <v>44343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80</v>
      </c>
      <c r="I31" s="49"/>
      <c r="J31" s="104">
        <f>J8</f>
        <v>0</v>
      </c>
      <c r="K31" s="105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86</v>
      </c>
      <c r="E33" s="88" t="s">
        <v>87</v>
      </c>
      <c r="F33" s="88"/>
      <c r="G33" s="19" t="s">
        <v>85</v>
      </c>
      <c r="H33" s="19" t="s">
        <v>83</v>
      </c>
      <c r="I33" s="103" t="s">
        <v>84</v>
      </c>
      <c r="J33" s="103"/>
      <c r="K33" s="45" t="s">
        <v>82</v>
      </c>
    </row>
    <row r="34" spans="2:11" ht="20.100000000000001" customHeight="1" x14ac:dyDescent="0.25">
      <c r="B34" s="88">
        <v>1</v>
      </c>
      <c r="C34" s="88"/>
      <c r="D34" s="43" t="s">
        <v>89</v>
      </c>
      <c r="E34" s="106">
        <v>44341</v>
      </c>
      <c r="F34" s="88"/>
      <c r="G34" s="19">
        <v>100</v>
      </c>
      <c r="H34" s="19">
        <v>1</v>
      </c>
      <c r="I34" s="84">
        <f>G34*H34</f>
        <v>100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0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39</v>
      </c>
      <c r="C37" s="92"/>
      <c r="D37" s="92"/>
      <c r="E37" s="92"/>
      <c r="F37" s="93"/>
      <c r="G37" s="21"/>
      <c r="H37" s="21">
        <f>SUM(H19:H36)</f>
        <v>1</v>
      </c>
      <c r="I37" s="86">
        <f>SUM(I34:J36)</f>
        <v>100</v>
      </c>
      <c r="J37" s="87"/>
      <c r="K37" s="22"/>
    </row>
    <row r="38" spans="2:11" ht="20.100000000000001" customHeight="1" x14ac:dyDescent="0.25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2021-05-27T07:41:41Z</cp:lastPrinted>
  <dcterms:created xsi:type="dcterms:W3CDTF">2014-04-15T08:52:03Z</dcterms:created>
  <dcterms:modified xsi:type="dcterms:W3CDTF">2021-05-28T06:53:19Z</dcterms:modified>
</cp:coreProperties>
</file>