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3上海凯迪house\"/>
    </mc:Choice>
  </mc:AlternateContent>
  <xr:revisionPtr revIDLastSave="0" documentId="13_ncr:1_{700FE70C-5D7D-4C27-ABA2-D96E1F93445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旅行社" sheetId="16" r:id="rId1"/>
    <sheet name="希尔顿" sheetId="8" state="hidden" r:id="rId2"/>
  </sheets>
  <definedNames>
    <definedName name="_xlnm.Print_Area" localSheetId="0">旅行社!$A$1:$H$30</definedName>
  </definedNames>
  <calcPr calcId="181029"/>
</workbook>
</file>

<file path=xl/calcChain.xml><?xml version="1.0" encoding="utf-8"?>
<calcChain xmlns="http://schemas.openxmlformats.org/spreadsheetml/2006/main">
  <c r="G8" i="16" l="1"/>
  <c r="G9" i="16"/>
  <c r="G20" i="16"/>
  <c r="G23" i="16"/>
  <c r="G24" i="16"/>
  <c r="G25" i="16"/>
  <c r="G26" i="16"/>
  <c r="G22" i="16"/>
  <c r="G11" i="16"/>
  <c r="G10" i="16"/>
  <c r="G12" i="16"/>
  <c r="G16" i="16"/>
  <c r="G14" i="16"/>
  <c r="G15" i="16"/>
  <c r="G17" i="16"/>
  <c r="G18" i="16"/>
  <c r="G19" i="16"/>
  <c r="G41" i="8"/>
  <c r="G14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9" i="8"/>
  <c r="G10" i="8"/>
  <c r="G11" i="8"/>
  <c r="G12" i="8"/>
  <c r="G13" i="8"/>
  <c r="G15" i="8"/>
  <c r="G16" i="8"/>
  <c r="G17" i="8"/>
  <c r="G19" i="8"/>
  <c r="G40" i="8"/>
  <c r="G43" i="8"/>
  <c r="G44" i="8"/>
  <c r="G45" i="8"/>
  <c r="G46" i="8"/>
  <c r="G47" i="8"/>
  <c r="G48" i="8"/>
  <c r="G49" i="8"/>
  <c r="D27" i="16" l="1"/>
  <c r="G27" i="16" s="1"/>
  <c r="G28" i="16" s="1"/>
</calcChain>
</file>

<file path=xl/sharedStrings.xml><?xml version="1.0" encoding="utf-8"?>
<sst xmlns="http://schemas.openxmlformats.org/spreadsheetml/2006/main" count="140" uniqueCount="123">
  <si>
    <t xml:space="preserve">Event:                 </t>
  </si>
  <si>
    <t xml:space="preserve">Date:                  </t>
  </si>
  <si>
    <t>项目</t>
  </si>
  <si>
    <t>规格</t>
  </si>
  <si>
    <t xml:space="preserve">VENUE:                  </t>
    <phoneticPr fontId="2" type="noConversion"/>
  </si>
  <si>
    <t>数量</t>
  </si>
  <si>
    <t>公付房费</t>
    <phoneticPr fontId="2" type="noConversion"/>
  </si>
  <si>
    <t xml:space="preserve">Project No:               </t>
    <phoneticPr fontId="2" type="noConversion"/>
  </si>
  <si>
    <t xml:space="preserve">Number of person:       </t>
    <phoneticPr fontId="2" type="noConversion"/>
  </si>
  <si>
    <t>单价</t>
  </si>
  <si>
    <t>次数</t>
  </si>
  <si>
    <t>备注</t>
    <phoneticPr fontId="2" type="noConversion"/>
  </si>
  <si>
    <t>会议室门口媒体签到台，允许背板搭建，酒店提供签到桌、桌布座椅、鲜花，酒店大堂不允许有其他竞品的相关签到物品</t>
    <phoneticPr fontId="2" type="noConversion"/>
  </si>
  <si>
    <t>媒体相关</t>
    <phoneticPr fontId="2" type="noConversion"/>
  </si>
  <si>
    <t>其他</t>
    <phoneticPr fontId="2" type="noConversion"/>
  </si>
  <si>
    <t>服务费</t>
  </si>
  <si>
    <t>税金</t>
  </si>
  <si>
    <t>会议室及用餐
1、餐厅门口需放置与活动相关的指示牌，方便客人找寻。
2、酒店需事先准备自助午餐和晚餐券。酒店在媒体用餐后根据收集到的实际餐券与SGM结算费用。</t>
    <phoneticPr fontId="2" type="noConversion"/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</si>
  <si>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  <phoneticPr fontId="2" type="noConversion"/>
  </si>
  <si>
    <t>存放媒体礼品等物料</t>
    <phoneticPr fontId="2" type="noConversion"/>
  </si>
  <si>
    <t>大巴需求（根据媒体具体航班调整需求）</t>
    <phoneticPr fontId="2" type="noConversion"/>
  </si>
  <si>
    <t>媒体交通费用报销</t>
    <phoneticPr fontId="2" type="noConversion"/>
  </si>
  <si>
    <r>
      <rPr>
        <sz val="9"/>
        <rFont val="微软雅黑"/>
        <family val="2"/>
        <charset val="134"/>
      </rPr>
      <t>总计（Net）</t>
    </r>
  </si>
  <si>
    <r>
      <rPr>
        <b/>
        <sz val="9"/>
        <rFont val="宋体"/>
        <family val="3"/>
        <charset val="134"/>
      </rPr>
      <t>总计</t>
    </r>
    <phoneticPr fontId="2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</si>
  <si>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  <phoneticPr fontId="2" type="noConversion"/>
  </si>
  <si>
    <t>合计</t>
    <phoneticPr fontId="2" type="noConversion"/>
  </si>
  <si>
    <t>储藏室
提供一间较大的空置会议室</t>
    <phoneticPr fontId="2" type="noConversion"/>
  </si>
  <si>
    <t>车内备品</t>
    <phoneticPr fontId="2" type="noConversion"/>
  </si>
  <si>
    <t>摄像费</t>
    <phoneticPr fontId="2" type="noConversion"/>
  </si>
  <si>
    <t>固定费用</t>
    <phoneticPr fontId="2" type="noConversion"/>
  </si>
  <si>
    <t>Final Image</t>
    <phoneticPr fontId="2" type="noConversion"/>
  </si>
  <si>
    <t>8月23日-27日</t>
    <phoneticPr fontId="2" type="noConversion"/>
  </si>
  <si>
    <t>8月23日大床房</t>
    <phoneticPr fontId="2" type="noConversion"/>
  </si>
  <si>
    <t>8月24日大床房</t>
  </si>
  <si>
    <t>8月25日大床房</t>
  </si>
  <si>
    <t>8月26日大床房</t>
  </si>
  <si>
    <t>工作人员标间8月22日-27日</t>
    <phoneticPr fontId="2" type="noConversion"/>
  </si>
  <si>
    <t>8月22日 下午工作人员踩点</t>
  </si>
  <si>
    <t>考斯特（全天）</t>
  </si>
  <si>
    <t>考斯特（仅接机）</t>
  </si>
  <si>
    <t>GL8全天</t>
  </si>
  <si>
    <t>大巴</t>
  </si>
  <si>
    <t>大巴（仅送机）</t>
  </si>
  <si>
    <t>考斯特全天</t>
  </si>
  <si>
    <t>大巴（仅接机）</t>
  </si>
  <si>
    <t>酒店相关：希尔顿</t>
    <phoneticPr fontId="2" type="noConversion"/>
  </si>
  <si>
    <t>300平米的纳斯卡厅  8月22日入场搭建
8月23日-26日四天会议室晚上撤场</t>
    <phoneticPr fontId="2" type="noConversion"/>
  </si>
  <si>
    <t>8月26日第一批试驾媒体送机（酒店-机场）</t>
    <phoneticPr fontId="2" type="noConversion"/>
  </si>
  <si>
    <t>8月26日第二批试驾媒体送机（酒店-机场）</t>
    <phoneticPr fontId="2" type="noConversion"/>
  </si>
  <si>
    <t>8月27日第三批试驾媒体送机（酒店-机场）</t>
    <phoneticPr fontId="2" type="noConversion"/>
  </si>
  <si>
    <t>8月25日第三批试驾媒体接机（机场-酒店）</t>
    <phoneticPr fontId="2" type="noConversion"/>
  </si>
  <si>
    <t>8月24日第二批试驾媒体\雪佛兰实拍媒体接机（机场--酒店）</t>
    <phoneticPr fontId="2" type="noConversion"/>
  </si>
  <si>
    <t>8月24日媒体（酒店-展馆-酒店）</t>
    <phoneticPr fontId="2" type="noConversion"/>
  </si>
  <si>
    <t>8月25日媒体（酒店-展馆-酒店）</t>
    <phoneticPr fontId="2" type="noConversion"/>
  </si>
  <si>
    <t>80人，45座旅游大巴</t>
    <phoneticPr fontId="2" type="noConversion"/>
  </si>
  <si>
    <t>8月25日雪佛兰实拍媒体送机（机场-酒店-酒店）</t>
    <phoneticPr fontId="2" type="noConversion"/>
  </si>
  <si>
    <t>考斯特（仅送机）</t>
    <phoneticPr fontId="2" type="noConversion"/>
  </si>
  <si>
    <t>实报实销</t>
    <phoneticPr fontId="2" type="noConversion"/>
  </si>
  <si>
    <t>工作人员标间8月23日-25日</t>
    <phoneticPr fontId="2" type="noConversion"/>
  </si>
  <si>
    <t>第一、三批试驾媒体午餐及过路过桥费用报销（以实际支出报销）（以车为单位）</t>
    <phoneticPr fontId="2" type="noConversion"/>
  </si>
  <si>
    <t>房内welcome package</t>
    <phoneticPr fontId="2" type="noConversion"/>
  </si>
  <si>
    <t>第二批试驾媒体过路过桥费用报销（以实际支出报销）（以车为单位）</t>
    <phoneticPr fontId="2" type="noConversion"/>
  </si>
  <si>
    <t>SGM2017成都车展&amp;凯迪拉克XT5试驾</t>
    <phoneticPr fontId="2" type="noConversion"/>
  </si>
  <si>
    <t>酒店自助餐
8月23日  25人25餐
8月24日  78人78餐
8月25日  75人75餐
8月26日  24人24餐</t>
    <phoneticPr fontId="2" type="noConversion"/>
  </si>
  <si>
    <t>8月23日第一批试驾媒体接机（机场-酒店）</t>
    <phoneticPr fontId="2" type="noConversion"/>
  </si>
  <si>
    <r>
      <rPr>
        <sz val="12"/>
        <rFont val="微软雅黑"/>
        <family val="2"/>
        <charset val="134"/>
      </rPr>
      <t>全新一代凯迪拉克</t>
    </r>
    <r>
      <rPr>
        <sz val="12"/>
        <rFont val="Arial"/>
        <family val="2"/>
      </rPr>
      <t>CT6</t>
    </r>
    <r>
      <rPr>
        <sz val="12"/>
        <rFont val="微软雅黑"/>
        <family val="2"/>
        <charset val="134"/>
      </rPr>
      <t>静态品鉴</t>
    </r>
    <phoneticPr fontId="32" type="noConversion"/>
  </si>
  <si>
    <r>
      <rPr>
        <b/>
        <sz val="9"/>
        <color theme="0"/>
        <rFont val="微软雅黑"/>
        <family val="2"/>
        <charset val="134"/>
      </rPr>
      <t>项目</t>
    </r>
    <r>
      <rPr>
        <b/>
        <sz val="9"/>
        <color theme="0"/>
        <rFont val="Arial"/>
        <family val="2"/>
      </rPr>
      <t xml:space="preserve"> Item </t>
    </r>
    <phoneticPr fontId="32" type="noConversion"/>
  </si>
  <si>
    <r>
      <rPr>
        <b/>
        <sz val="9"/>
        <color theme="0"/>
        <rFont val="微软雅黑"/>
        <family val="2"/>
        <charset val="134"/>
      </rPr>
      <t>明细</t>
    </r>
    <r>
      <rPr>
        <b/>
        <sz val="9"/>
        <color theme="0"/>
        <rFont val="Arial"/>
        <family val="2"/>
      </rPr>
      <t xml:space="preserve"> Description</t>
    </r>
    <phoneticPr fontId="32" type="noConversion"/>
  </si>
  <si>
    <r>
      <rPr>
        <b/>
        <sz val="9"/>
        <color theme="0"/>
        <rFont val="微软雅黑"/>
        <family val="2"/>
        <charset val="134"/>
      </rPr>
      <t>次数</t>
    </r>
    <r>
      <rPr>
        <b/>
        <sz val="9"/>
        <color theme="0"/>
        <rFont val="Arial"/>
        <family val="2"/>
      </rPr>
      <t xml:space="preserve"> Time</t>
    </r>
    <phoneticPr fontId="32" type="noConversion"/>
  </si>
  <si>
    <r>
      <rPr>
        <b/>
        <sz val="9"/>
        <color theme="0"/>
        <rFont val="微软雅黑"/>
        <family val="2"/>
        <charset val="134"/>
      </rPr>
      <t>数量</t>
    </r>
    <r>
      <rPr>
        <b/>
        <sz val="9"/>
        <color theme="0"/>
        <rFont val="Arial"/>
        <family val="2"/>
      </rPr>
      <t xml:space="preserve"> Qty.</t>
    </r>
    <phoneticPr fontId="32" type="noConversion"/>
  </si>
  <si>
    <r>
      <rPr>
        <sz val="9"/>
        <color theme="0"/>
        <rFont val="微软雅黑"/>
        <family val="2"/>
        <charset val="134"/>
      </rPr>
      <t>备注</t>
    </r>
    <r>
      <rPr>
        <sz val="9"/>
        <color theme="0"/>
        <rFont val="Arial"/>
        <family val="2"/>
      </rPr>
      <t xml:space="preserve"> Remark</t>
    </r>
    <phoneticPr fontId="2" type="noConversion"/>
  </si>
  <si>
    <r>
      <rPr>
        <sz val="9"/>
        <rFont val="微软雅黑"/>
        <family val="2"/>
        <charset val="134"/>
      </rPr>
      <t>客房要求</t>
    </r>
    <r>
      <rPr>
        <sz val="9"/>
        <rFont val="Arial"/>
        <family val="2"/>
      </rPr>
      <t>/Room request</t>
    </r>
    <r>
      <rPr>
        <sz val="9"/>
        <rFont val="微软雅黑"/>
        <family val="2"/>
        <charset val="134"/>
      </rPr>
      <t xml:space="preserve">：
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 xml:space="preserve">、电话：开通国内长途、关闭国际长途
</t>
    </r>
    <r>
      <rPr>
        <sz val="9"/>
        <rFont val="Arial"/>
        <family val="2"/>
      </rPr>
      <t>telephone:open the domestic , close  the international
2</t>
    </r>
    <r>
      <rPr>
        <sz val="9"/>
        <rFont val="微软雅黑"/>
        <family val="2"/>
        <charset val="134"/>
      </rPr>
      <t xml:space="preserve">、网络：可宽带上网
</t>
    </r>
    <r>
      <rPr>
        <sz val="9"/>
        <rFont val="Arial"/>
        <family val="2"/>
      </rPr>
      <t>network: broadband Internet access
3</t>
    </r>
    <r>
      <rPr>
        <sz val="9"/>
        <rFont val="微软雅黑"/>
        <family val="2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close MINI BAR, laundry service and the room may have charging items (e.g., pay TV, etc.)
4</t>
    </r>
    <r>
      <rPr>
        <sz val="9"/>
        <rFont val="微软雅黑"/>
        <family val="2"/>
        <charset val="134"/>
      </rPr>
      <t xml:space="preserve">、早餐：均含一早
</t>
    </r>
    <r>
      <rPr>
        <sz val="9"/>
        <rFont val="Arial"/>
        <family val="2"/>
      </rPr>
      <t>breakfast for one person
5</t>
    </r>
    <r>
      <rPr>
        <sz val="9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9"/>
        <rFont val="Arial"/>
        <family val="2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微软雅黑"/>
        <family val="2"/>
        <charset val="134"/>
      </rPr>
      <t xml:space="preserve">％
</t>
    </r>
    <r>
      <rPr>
        <sz val="9"/>
        <rFont val="Arial"/>
        <family val="2"/>
      </rPr>
      <t>guest room number: make sure good quantity allowed to fluctuate 10% again
7</t>
    </r>
    <r>
      <rPr>
        <sz val="9"/>
        <rFont val="微软雅黑"/>
        <family val="2"/>
        <charset val="134"/>
      </rPr>
      <t>、酒店电梯间、走廊显示屏及房间开机画面，要播放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>的主</t>
    </r>
    <r>
      <rPr>
        <sz val="9"/>
        <rFont val="Arial"/>
        <family val="2"/>
      </rPr>
      <t>KV
the hotel elevator, corridor boot screen, screen and room to play SGM KV
Hotel check-in counter</t>
    </r>
    <r>
      <rPr>
        <sz val="9"/>
        <rFont val="微软雅黑"/>
        <family val="2"/>
        <charset val="134"/>
      </rPr>
      <t xml:space="preserve">：
</t>
    </r>
    <r>
      <rPr>
        <sz val="9"/>
        <rFont val="Arial"/>
        <family val="2"/>
      </rPr>
      <t>8</t>
    </r>
    <r>
      <rPr>
        <sz val="9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9"/>
        <rFont val="Arial"/>
        <family val="2"/>
      </rPr>
      <t>The hotel lobby entrance media check-in desk allows the back board to be set up, the hotel provides the check-in table, tablecloth seat, flowers, the hotel lobby is not allowed to have other brand related check-in items</t>
    </r>
  </si>
  <si>
    <r>
      <rPr>
        <sz val="9"/>
        <rFont val="微软雅黑"/>
        <family val="2"/>
        <charset val="134"/>
      </rPr>
      <t xml:space="preserve">大床房
</t>
    </r>
    <r>
      <rPr>
        <sz val="9"/>
        <rFont val="Arial"/>
        <family val="2"/>
      </rPr>
      <t>one-bed room</t>
    </r>
    <phoneticPr fontId="32" type="noConversion"/>
  </si>
  <si>
    <r>
      <rPr>
        <sz val="9"/>
        <rFont val="微软雅黑"/>
        <family val="2"/>
        <charset val="134"/>
      </rPr>
      <t xml:space="preserve">工作人员标间
</t>
    </r>
    <r>
      <rPr>
        <sz val="9"/>
        <rFont val="Arial"/>
        <family val="2"/>
      </rPr>
      <t>Standard room</t>
    </r>
    <phoneticPr fontId="2" type="noConversion"/>
  </si>
  <si>
    <r>
      <rPr>
        <sz val="9"/>
        <rFont val="微软雅黑"/>
        <family val="2"/>
        <charset val="134"/>
      </rPr>
      <t>房内</t>
    </r>
    <r>
      <rPr>
        <sz val="9"/>
        <rFont val="Arial"/>
        <family val="2"/>
      </rPr>
      <t>welcome package</t>
    </r>
    <r>
      <rPr>
        <sz val="9"/>
        <rFont val="微软雅黑"/>
        <family val="2"/>
        <charset val="134"/>
      </rPr>
      <t>：甜点、水果等</t>
    </r>
    <r>
      <rPr>
        <sz val="9"/>
        <rFont val="Arial"/>
        <family val="2"/>
      </rPr>
      <t>Dessert, fruit, etc</t>
    </r>
    <phoneticPr fontId="32" type="noConversion"/>
  </si>
  <si>
    <r>
      <rPr>
        <sz val="9"/>
        <rFont val="微软雅黑"/>
        <family val="2"/>
        <charset val="134"/>
      </rPr>
      <t xml:space="preserve">媒体欢迎小食
</t>
    </r>
    <r>
      <rPr>
        <sz val="9"/>
        <rFont val="Arial"/>
        <family val="2"/>
      </rPr>
      <t>welcome package</t>
    </r>
    <phoneticPr fontId="32" type="noConversion"/>
  </si>
  <si>
    <r>
      <rPr>
        <sz val="9"/>
        <rFont val="微软雅黑"/>
        <family val="2"/>
        <charset val="134"/>
      </rPr>
      <t xml:space="preserve">房内
</t>
    </r>
    <r>
      <rPr>
        <sz val="9"/>
        <rFont val="Arial"/>
        <family val="2"/>
      </rPr>
      <t>welcome package</t>
    </r>
    <phoneticPr fontId="2" type="noConversion"/>
  </si>
  <si>
    <r>
      <rPr>
        <sz val="9"/>
        <rFont val="微软雅黑"/>
        <family val="2"/>
        <charset val="134"/>
      </rPr>
      <t>媒体用餐</t>
    </r>
    <r>
      <rPr>
        <sz val="9"/>
        <rFont val="Arial"/>
        <family val="2"/>
      </rPr>
      <t>/media dinner</t>
    </r>
    <r>
      <rPr>
        <sz val="9"/>
        <rFont val="微软雅黑"/>
        <family val="2"/>
        <charset val="134"/>
      </rPr>
      <t xml:space="preserve">：
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At the door of the restaurant, there should be a signage related to the activity to facilitate the search.
2</t>
    </r>
    <r>
      <rPr>
        <sz val="9"/>
        <rFont val="微软雅黑"/>
        <family val="2"/>
        <charset val="134"/>
      </rPr>
      <t>、酒店需事先准备自助晚餐券。酒店在媒体用餐后根据收集到的实际餐券与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微软雅黑"/>
        <family val="2"/>
        <charset val="134"/>
      </rPr>
      <t xml:space="preserve">结算费用。
</t>
    </r>
    <r>
      <rPr>
        <sz val="9"/>
        <rFont val="Arial"/>
        <family val="2"/>
      </rPr>
      <t>The hotel should prepare the buffet dinner voucher in advance. The hotel will settle the fees according to the actual meal coupon and SGM after the media meal</t>
    </r>
  </si>
  <si>
    <r>
      <rPr>
        <sz val="9"/>
        <rFont val="微软雅黑"/>
        <family val="2"/>
        <charset val="134"/>
      </rPr>
      <t>媒体接机</t>
    </r>
    <r>
      <rPr>
        <sz val="9"/>
        <rFont val="Arial"/>
        <family val="2"/>
      </rPr>
      <t>/</t>
    </r>
    <r>
      <rPr>
        <sz val="9"/>
        <rFont val="微软雅黑"/>
        <family val="2"/>
        <charset val="134"/>
      </rPr>
      <t>摆渡（机场</t>
    </r>
    <r>
      <rPr>
        <sz val="9"/>
        <rFont val="Arial"/>
        <family val="2"/>
      </rPr>
      <t>-</t>
    </r>
    <r>
      <rPr>
        <sz val="9"/>
        <rFont val="微软雅黑"/>
        <family val="2"/>
        <charset val="134"/>
      </rPr>
      <t xml:space="preserve">酒店）
</t>
    </r>
    <r>
      <rPr>
        <sz val="9"/>
        <rFont val="Arial"/>
        <family val="2"/>
      </rPr>
      <t>Airport-hotel-workshop</t>
    </r>
    <phoneticPr fontId="32" type="noConversion"/>
  </si>
  <si>
    <r>
      <t>19</t>
    </r>
    <r>
      <rPr>
        <sz val="9"/>
        <rFont val="微软雅黑"/>
        <family val="2"/>
        <charset val="134"/>
      </rPr>
      <t>座考斯特（仅接送机）</t>
    </r>
    <r>
      <rPr>
        <sz val="9"/>
        <rFont val="Arial"/>
        <family val="2"/>
      </rPr>
      <t>/ 19 seat bus</t>
    </r>
    <phoneticPr fontId="32" type="noConversion"/>
  </si>
  <si>
    <r>
      <rPr>
        <sz val="9"/>
        <rFont val="微软雅黑"/>
        <family val="2"/>
        <charset val="134"/>
      </rPr>
      <t>摆渡（酒店</t>
    </r>
    <r>
      <rPr>
        <sz val="9"/>
        <rFont val="Arial"/>
        <family val="2"/>
      </rPr>
      <t>-WS-</t>
    </r>
    <r>
      <rPr>
        <sz val="9"/>
        <rFont val="微软雅黑"/>
        <family val="2"/>
        <charset val="134"/>
      </rPr>
      <t xml:space="preserve">机场）
</t>
    </r>
    <r>
      <rPr>
        <sz val="9"/>
        <rFont val="Arial"/>
        <family val="2"/>
      </rPr>
      <t>Hotel-workshop-Airport</t>
    </r>
    <phoneticPr fontId="32" type="noConversion"/>
  </si>
  <si>
    <r>
      <t>Others/</t>
    </r>
    <r>
      <rPr>
        <b/>
        <sz val="11"/>
        <rFont val="微软雅黑"/>
        <family val="2"/>
        <charset val="134"/>
      </rPr>
      <t>其他</t>
    </r>
    <phoneticPr fontId="2" type="noConversion"/>
  </si>
  <si>
    <r>
      <rPr>
        <sz val="9"/>
        <rFont val="微软雅黑"/>
        <family val="2"/>
        <charset val="134"/>
      </rPr>
      <t xml:space="preserve">含服务费
</t>
    </r>
    <r>
      <rPr>
        <sz val="9"/>
        <rFont val="Arial"/>
        <family val="2"/>
      </rPr>
      <t>OOP</t>
    </r>
    <phoneticPr fontId="32" type="noConversion"/>
  </si>
  <si>
    <r>
      <t>7</t>
    </r>
    <r>
      <rPr>
        <sz val="9"/>
        <rFont val="微软雅黑"/>
        <family val="2"/>
        <charset val="134"/>
      </rPr>
      <t>座</t>
    </r>
    <r>
      <rPr>
        <sz val="9"/>
        <rFont val="Arial"/>
        <family val="2"/>
      </rPr>
      <t>GL8</t>
    </r>
    <r>
      <rPr>
        <sz val="9"/>
        <rFont val="微软雅黑"/>
        <family val="2"/>
        <charset val="134"/>
      </rPr>
      <t>（仅接送机）</t>
    </r>
    <r>
      <rPr>
        <sz val="9"/>
        <rFont val="Arial"/>
        <family val="2"/>
      </rPr>
      <t>/ 7 seat  GL8</t>
    </r>
    <phoneticPr fontId="32" type="noConversion"/>
  </si>
  <si>
    <r>
      <t>19</t>
    </r>
    <r>
      <rPr>
        <sz val="9"/>
        <rFont val="微软雅黑"/>
        <family val="2"/>
        <charset val="134"/>
      </rPr>
      <t>座考斯特（全天）</t>
    </r>
    <r>
      <rPr>
        <sz val="9"/>
        <rFont val="Arial"/>
        <family val="2"/>
      </rPr>
      <t>/ 19  seat bus</t>
    </r>
    <phoneticPr fontId="32" type="noConversion"/>
  </si>
  <si>
    <r>
      <rPr>
        <sz val="9"/>
        <rFont val="微软雅黑"/>
        <family val="2"/>
        <charset val="134"/>
      </rPr>
      <t>踩点费用</t>
    </r>
    <phoneticPr fontId="32" type="noConversion"/>
  </si>
  <si>
    <t>不可预估费用（快递、专车、等相关费用）</t>
    <phoneticPr fontId="32" type="noConversion"/>
  </si>
  <si>
    <r>
      <rPr>
        <sz val="9"/>
        <rFont val="SimSun"/>
        <family val="3"/>
        <charset val="134"/>
      </rPr>
      <t>北京市区，专业摄影棚（每天1</t>
    </r>
    <r>
      <rPr>
        <sz val="9"/>
        <rFont val="Arial"/>
        <family val="2"/>
      </rPr>
      <t>2</t>
    </r>
    <r>
      <rPr>
        <sz val="9"/>
        <rFont val="SimSun"/>
        <family val="3"/>
        <charset val="134"/>
      </rPr>
      <t>小时）</t>
    </r>
    <phoneticPr fontId="32" type="noConversion"/>
  </si>
  <si>
    <t>固定费用10000CNY</t>
    <phoneticPr fontId="32" type="noConversion"/>
  </si>
  <si>
    <t>固定费用5000CNY</t>
    <phoneticPr fontId="32" type="noConversion"/>
  </si>
  <si>
    <r>
      <t>7</t>
    </r>
    <r>
      <rPr>
        <sz val="9"/>
        <rFont val="微软雅黑"/>
        <family val="2"/>
        <charset val="134"/>
      </rPr>
      <t>座</t>
    </r>
    <r>
      <rPr>
        <sz val="9"/>
        <rFont val="Arial"/>
        <family val="2"/>
      </rPr>
      <t>GL8</t>
    </r>
    <r>
      <rPr>
        <sz val="9"/>
        <rFont val="微软雅黑"/>
        <family val="2"/>
        <charset val="134"/>
      </rPr>
      <t>（仅送机）</t>
    </r>
    <r>
      <rPr>
        <sz val="9"/>
        <rFont val="Arial"/>
        <family val="2"/>
      </rPr>
      <t>/ 7 seat  GL8</t>
    </r>
    <phoneticPr fontId="32" type="noConversion"/>
  </si>
  <si>
    <t>媒体相关
Media Related
参加静态品鉴媒体
Design Salon media
96位外地媒体房间
96 OOT media rooms</t>
  </si>
  <si>
    <t xml:space="preserve">媒体相关
Media Related
96位外地媒体房间
96 OOT media rooms </t>
  </si>
  <si>
    <t>媒体相关
Media Related
96位媒体与20位媒体组相关人员陪同
96media and 20 media team member
含本地媒体</t>
  </si>
  <si>
    <r>
      <rPr>
        <sz val="9"/>
        <rFont val="微软雅黑"/>
        <family val="2"/>
        <charset val="134"/>
      </rPr>
      <t>摆渡（酒店</t>
    </r>
    <r>
      <rPr>
        <sz val="9"/>
        <rFont val="Arial"/>
        <family val="2"/>
      </rPr>
      <t>-WS-</t>
    </r>
    <r>
      <rPr>
        <sz val="9"/>
        <rFont val="微软雅黑"/>
        <family val="2"/>
        <charset val="134"/>
      </rPr>
      <t xml:space="preserve">机场）：浦东、虹桥
</t>
    </r>
    <r>
      <rPr>
        <sz val="9"/>
        <rFont val="Arial"/>
        <family val="2"/>
      </rPr>
      <t>Hotel-workshop-Airport</t>
    </r>
    <phoneticPr fontId="32" type="noConversion"/>
  </si>
  <si>
    <r>
      <rPr>
        <sz val="9"/>
        <rFont val="微软雅黑"/>
        <family val="2"/>
        <charset val="134"/>
      </rPr>
      <t xml:space="preserve">媒体午餐
</t>
    </r>
    <r>
      <rPr>
        <sz val="9"/>
        <rFont val="Arial"/>
        <family val="2"/>
      </rPr>
      <t>Media lunch</t>
    </r>
    <phoneticPr fontId="32" type="noConversion"/>
  </si>
  <si>
    <t>晚餐dinner
（媒体用餐不低于300元/人餐标）</t>
    <phoneticPr fontId="32" type="noConversion"/>
  </si>
  <si>
    <r>
      <rPr>
        <sz val="9"/>
        <rFont val="微软雅黑"/>
        <family val="2"/>
        <charset val="134"/>
      </rPr>
      <t>抵达日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 xml:space="preserve">媒体晚餐
</t>
    </r>
    <r>
      <rPr>
        <sz val="9"/>
        <rFont val="Arial"/>
        <family val="2"/>
      </rPr>
      <t>Media dinner</t>
    </r>
    <phoneticPr fontId="32" type="noConversion"/>
  </si>
  <si>
    <r>
      <rPr>
        <sz val="9"/>
        <rFont val="宋体"/>
        <family val="3"/>
        <charset val="134"/>
      </rPr>
      <t xml:space="preserve">媒体相关
</t>
    </r>
    <r>
      <rPr>
        <sz val="9"/>
        <rFont val="Arial"/>
        <family val="2"/>
        <charset val="134"/>
      </rPr>
      <t>Media Related
96</t>
    </r>
    <r>
      <rPr>
        <sz val="9"/>
        <rFont val="宋体"/>
        <family val="3"/>
        <charset val="134"/>
      </rPr>
      <t>位外地媒体与</t>
    </r>
    <r>
      <rPr>
        <sz val="9"/>
        <rFont val="Arial"/>
        <family val="2"/>
        <charset val="134"/>
      </rPr>
      <t>20</t>
    </r>
    <r>
      <rPr>
        <sz val="9"/>
        <rFont val="宋体"/>
        <family val="3"/>
        <charset val="134"/>
      </rPr>
      <t xml:space="preserve">位媒体组相关人员陪同
</t>
    </r>
    <r>
      <rPr>
        <sz val="9"/>
        <rFont val="Arial"/>
        <family val="2"/>
        <charset val="134"/>
      </rPr>
      <t>96 OOT media and 20 media team member</t>
    </r>
    <phoneticPr fontId="32" type="noConversion"/>
  </si>
  <si>
    <t>车辆安排</t>
    <phoneticPr fontId="2" type="noConversion"/>
  </si>
  <si>
    <t>实拍车辆拖车费
Car Transportation</t>
    <phoneticPr fontId="32" type="noConversion"/>
  </si>
  <si>
    <t>工作人员摆渡用车，含司机（1日车辆运输整备及彩排，2-3日媒体活动）
Rehearsal on Aug.1st, activity days from Aug.2 to Aug.3.</t>
    <phoneticPr fontId="32" type="noConversion"/>
  </si>
  <si>
    <t>车辆清洁美容+加油+消毒（北京、广州两地）
Vehicle cleaning &amp; oil</t>
    <phoneticPr fontId="32" type="noConversion"/>
  </si>
  <si>
    <t>负责拍摄架灯、补光</t>
    <phoneticPr fontId="32" type="noConversion"/>
  </si>
  <si>
    <t>棚拍车辆补光灯、日光灯、布架等</t>
    <phoneticPr fontId="32" type="noConversion"/>
  </si>
  <si>
    <r>
      <rPr>
        <sz val="9"/>
        <rFont val="宋体"/>
        <family val="3"/>
        <charset val="134"/>
      </rPr>
      <t>高色温无频灯</t>
    </r>
    <r>
      <rPr>
        <sz val="9"/>
        <rFont val="宋体"/>
        <family val="3"/>
        <charset val="134"/>
      </rPr>
      <t>；</t>
    </r>
    <r>
      <rPr>
        <sz val="9"/>
        <rFont val="Arial"/>
        <family val="2"/>
      </rPr>
      <t>2KW</t>
    </r>
    <r>
      <rPr>
        <sz val="9"/>
        <rFont val="宋体"/>
        <family val="3"/>
        <charset val="134"/>
      </rPr>
      <t>散光灯</t>
    </r>
    <r>
      <rPr>
        <sz val="9"/>
        <rFont val="宋体"/>
        <family val="3"/>
        <charset val="134"/>
      </rPr>
      <t>；管灯</t>
    </r>
    <r>
      <rPr>
        <sz val="9"/>
        <rFont val="宋体"/>
        <family val="3"/>
        <charset val="134"/>
      </rPr>
      <t>；筒灯</t>
    </r>
    <r>
      <rPr>
        <sz val="9"/>
        <rFont val="宋体"/>
        <family val="3"/>
        <charset val="134"/>
      </rPr>
      <t>；闪电灯</t>
    </r>
    <r>
      <rPr>
        <sz val="9"/>
        <rFont val="宋体"/>
        <family val="3"/>
        <charset val="134"/>
      </rPr>
      <t>；</t>
    </r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头灯</t>
    </r>
    <r>
      <rPr>
        <sz val="9"/>
        <rFont val="宋体"/>
        <family val="3"/>
        <charset val="134"/>
      </rPr>
      <t/>
    </r>
    <phoneticPr fontId="32" type="noConversion"/>
  </si>
  <si>
    <t>影视器材出租（北京3天，广州1天）</t>
    <phoneticPr fontId="32" type="noConversion"/>
  </si>
  <si>
    <t>北京专业影棚场灯光师及助理（北京3天，广州1天）</t>
    <phoneticPr fontId="32" type="noConversion"/>
  </si>
  <si>
    <t>专业影棚场地费（北京3天、广州1天）</t>
    <phoneticPr fontId="32" type="noConversion"/>
  </si>
  <si>
    <t>厢式拖车</t>
    <phoneticPr fontId="32" type="noConversion"/>
  </si>
  <si>
    <t>杭州、虹桥等踩点车费及人工费</t>
    <phoneticPr fontId="32" type="noConversion"/>
  </si>
  <si>
    <t>午餐lunch
（媒体用餐不低于250元/人餐标）</t>
    <phoneticPr fontId="32" type="noConversion"/>
  </si>
  <si>
    <r>
      <rPr>
        <sz val="9"/>
        <rFont val="微软雅黑"/>
        <family val="2"/>
        <charset val="134"/>
      </rPr>
      <t>公关公司工作人员</t>
    </r>
    <r>
      <rPr>
        <sz val="9"/>
        <rFont val="Arial"/>
        <family val="2"/>
      </rPr>
      <t xml:space="preserve"> 
For PR AGENCY STAFF
</t>
    </r>
    <r>
      <rPr>
        <sz val="9"/>
        <rFont val="微软雅黑"/>
        <family val="2"/>
        <charset val="134"/>
      </rPr>
      <t>朗知</t>
    </r>
    <r>
      <rPr>
        <sz val="9"/>
        <rFont val="Arial"/>
        <family val="2"/>
      </rPr>
      <t>3</t>
    </r>
    <r>
      <rPr>
        <sz val="9"/>
        <rFont val="微软雅黑"/>
        <family val="2"/>
        <charset val="134"/>
      </rPr>
      <t>间</t>
    </r>
    <r>
      <rPr>
        <sz val="9"/>
        <rFont val="Arial"/>
        <family val="2"/>
      </rPr>
      <t xml:space="preserve"> </t>
    </r>
    <r>
      <rPr>
        <sz val="9"/>
        <rFont val="微软雅黑"/>
        <family val="2"/>
        <charset val="134"/>
      </rPr>
      <t>君信</t>
    </r>
    <r>
      <rPr>
        <sz val="9"/>
        <rFont val="Arial"/>
        <family val="2"/>
      </rPr>
      <t>3</t>
    </r>
    <r>
      <rPr>
        <sz val="9"/>
        <rFont val="微软雅黑"/>
        <family val="2"/>
        <charset val="134"/>
      </rPr>
      <t>间</t>
    </r>
    <phoneticPr fontId="32" type="noConversion"/>
  </si>
  <si>
    <r>
      <t>从上海发出，北京、广州两地往返拖车费用。</t>
    </r>
    <r>
      <rPr>
        <sz val="9"/>
        <color rgb="FFFF0000"/>
        <rFont val="微软雅黑"/>
        <family val="2"/>
        <charset val="134"/>
      </rPr>
      <t>实拍车辆为保密车辆，需要指定运输拖车，</t>
    </r>
    <r>
      <rPr>
        <sz val="9"/>
        <rFont val="微软雅黑"/>
        <family val="2"/>
        <charset val="134"/>
      </rPr>
      <t>实拍车辆1辆。</t>
    </r>
    <phoneticPr fontId="2" type="noConversion"/>
  </si>
  <si>
    <t>一辆送虹桥机场，一辆送浦东机场</t>
    <phoneticPr fontId="32" type="noConversion"/>
  </si>
  <si>
    <r>
      <rPr>
        <sz val="9"/>
        <rFont val="宋体"/>
        <family val="3"/>
        <charset val="134"/>
      </rPr>
      <t>北京、广州两地车辆抛光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打蜡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美容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去味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加油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全天清洁，含工作人员费用</t>
    </r>
    <r>
      <rPr>
        <sz val="9"/>
        <rFont val="Arial"/>
        <family val="2"/>
      </rPr>
      <t/>
    </r>
    <phoneticPr fontId="32" type="noConversion"/>
  </si>
  <si>
    <t>全天使用。工作车供工作人员往返活动场地，1日活动彩排及车辆整备，3日媒体实拍，共4天。</t>
    <phoneticPr fontId="2" type="noConversion"/>
  </si>
  <si>
    <t>单价</t>
    <phoneticPr fontId="32" type="noConversion"/>
  </si>
  <si>
    <t>小计</t>
    <phoneticPr fontId="32" type="noConversion"/>
  </si>
  <si>
    <t>Total 总计(不含增值税6%）</t>
    <phoneticPr fontId="2" type="noConversion"/>
  </si>
  <si>
    <t>Total优惠总计(不含增值税6%）</t>
    <phoneticPr fontId="2" type="noConversion"/>
  </si>
  <si>
    <t xml:space="preserve">Number of person:     </t>
    <phoneticPr fontId="2" type="noConversion"/>
  </si>
  <si>
    <t xml:space="preserve">Date:            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</si>
</sst>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¥&quot;* #,##0.00_ ;_ &quot;¥&quot;* \-#,##0.00_ ;_ &quot;¥&quot;* &quot;-&quot;??_ ;_ @_ "/>
    <numFmt numFmtId="176" formatCode="#,##0_ "/>
  </numFmts>
  <fonts count="48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Arial"/>
      <family val="2"/>
    </font>
    <font>
      <sz val="9"/>
      <color indexed="8"/>
      <name val="微软雅黑"/>
      <family val="2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color indexed="10"/>
      <name val="微软雅黑"/>
      <family val="2"/>
      <charset val="134"/>
    </font>
    <font>
      <sz val="10"/>
      <name val="Verdana"/>
      <family val="2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12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34"/>
    </font>
    <font>
      <sz val="9"/>
      <name val="SimSun"/>
      <family val="3"/>
      <charset val="134"/>
    </font>
    <font>
      <sz val="9"/>
      <name val="Arial"/>
      <family val="3"/>
      <charset val="134"/>
    </font>
    <font>
      <b/>
      <sz val="11"/>
      <color rgb="FFFFFF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color theme="0"/>
      <name val="宋体"/>
      <family val="3"/>
      <charset val="134"/>
    </font>
    <font>
      <sz val="12"/>
      <name val="Arial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3" fillId="0" borderId="0" applyNumberFormat="0" applyBorder="0" applyAlignment="0" applyProtection="0">
      <alignment vertical="center"/>
    </xf>
    <xf numFmtId="0" fontId="26" fillId="0" borderId="0"/>
    <xf numFmtId="0" fontId="22" fillId="0" borderId="0"/>
    <xf numFmtId="0" fontId="4" fillId="0" borderId="0" applyNumberFormat="0" applyBorder="0" applyAlignment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5" fillId="7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6" fillId="14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17" borderId="0" applyNumberFormat="0" applyBorder="0" applyProtection="0">
      <alignment vertical="center"/>
    </xf>
    <xf numFmtId="0" fontId="6" fillId="18" borderId="0" applyNumberFormat="0" applyBorder="0" applyProtection="0">
      <alignment vertical="center"/>
    </xf>
    <xf numFmtId="0" fontId="6" fillId="19" borderId="0" applyNumberFormat="0" applyBorder="0" applyProtection="0">
      <alignment vertical="center"/>
    </xf>
    <xf numFmtId="0" fontId="6" fillId="20" borderId="0" applyNumberFormat="0" applyBorder="0" applyProtection="0">
      <alignment vertical="center"/>
    </xf>
    <xf numFmtId="0" fontId="6" fillId="15" borderId="0" applyNumberFormat="0" applyBorder="0" applyProtection="0">
      <alignment vertical="center"/>
    </xf>
    <xf numFmtId="0" fontId="6" fillId="16" borderId="0" applyNumberFormat="0" applyBorder="0" applyProtection="0">
      <alignment vertical="center"/>
    </xf>
    <xf numFmtId="0" fontId="6" fillId="21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8" fillId="22" borderId="1" applyNumberFormat="0" applyProtection="0">
      <alignment vertical="center"/>
    </xf>
    <xf numFmtId="0" fontId="9" fillId="23" borderId="2" applyNumberFormat="0" applyProtection="0">
      <alignment vertical="center"/>
    </xf>
    <xf numFmtId="44" fontId="22" fillId="0" borderId="0" applyFont="0" applyFill="0" applyBorder="0" applyAlignment="0" applyProtection="0"/>
    <xf numFmtId="0" fontId="10" fillId="0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2" fillId="0" borderId="3" applyNumberFormat="0" applyProtection="0">
      <alignment vertical="center"/>
    </xf>
    <xf numFmtId="0" fontId="13" fillId="0" borderId="4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7" borderId="1" applyNumberFormat="0" applyProtection="0">
      <alignment vertical="center"/>
    </xf>
    <xf numFmtId="0" fontId="16" fillId="0" borderId="6" applyNumberFormat="0" applyProtection="0">
      <alignment vertical="center"/>
    </xf>
    <xf numFmtId="0" fontId="17" fillId="24" borderId="0" applyNumberFormat="0" applyBorder="0" applyProtection="0">
      <alignment vertical="center"/>
    </xf>
    <xf numFmtId="0" fontId="31" fillId="0" borderId="0"/>
    <xf numFmtId="0" fontId="22" fillId="25" borderId="7" applyNumberFormat="0" applyProtection="0">
      <alignment vertical="center"/>
    </xf>
    <xf numFmtId="0" fontId="18" fillId="22" borderId="8" applyNumberFormat="0" applyProtection="0">
      <alignment vertical="center"/>
    </xf>
    <xf numFmtId="0" fontId="3" fillId="0" borderId="0"/>
    <xf numFmtId="0" fontId="19" fillId="0" borderId="0" applyNumberFormat="0" applyBorder="0" applyProtection="0">
      <alignment vertical="center"/>
    </xf>
    <xf numFmtId="0" fontId="20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4" fillId="0" borderId="0"/>
    <xf numFmtId="0" fontId="1" fillId="0" borderId="0"/>
    <xf numFmtId="0" fontId="22" fillId="0" borderId="0"/>
    <xf numFmtId="0" fontId="31" fillId="0" borderId="0"/>
    <xf numFmtId="0" fontId="22" fillId="0" borderId="0">
      <alignment vertical="center"/>
    </xf>
  </cellStyleXfs>
  <cellXfs count="124">
    <xf numFmtId="0" fontId="0" fillId="0" borderId="0" xfId="0">
      <alignment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176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vertical="center" wrapText="1"/>
    </xf>
    <xf numFmtId="0" fontId="23" fillId="26" borderId="0" xfId="0" applyFont="1" applyFill="1">
      <alignment vertical="center"/>
    </xf>
    <xf numFmtId="0" fontId="23" fillId="26" borderId="0" xfId="0" applyFont="1" applyFill="1" applyAlignment="1">
      <alignment horizontal="left" vertical="center"/>
    </xf>
    <xf numFmtId="14" fontId="23" fillId="26" borderId="0" xfId="0" applyNumberFormat="1" applyFont="1" applyFill="1" applyAlignment="1">
      <alignment horizontal="left" vertical="center"/>
    </xf>
    <xf numFmtId="0" fontId="24" fillId="26" borderId="10" xfId="0" applyFont="1" applyFill="1" applyBorder="1" applyAlignment="1">
      <alignment horizontal="center" vertical="center" wrapText="1"/>
    </xf>
    <xf numFmtId="176" fontId="24" fillId="26" borderId="10" xfId="0" applyNumberFormat="1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 wrapText="1"/>
    </xf>
    <xf numFmtId="0" fontId="23" fillId="23" borderId="10" xfId="0" applyFont="1" applyFill="1" applyBorder="1" applyAlignment="1">
      <alignment horizontal="center" vertical="center" wrapText="1"/>
    </xf>
    <xf numFmtId="176" fontId="30" fillId="0" borderId="10" xfId="0" applyNumberFormat="1" applyFont="1" applyBorder="1" applyAlignment="1">
      <alignment horizontal="center" vertical="center"/>
    </xf>
    <xf numFmtId="0" fontId="23" fillId="23" borderId="1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readingOrder="1"/>
    </xf>
    <xf numFmtId="0" fontId="26" fillId="26" borderId="0" xfId="0" applyFont="1" applyFill="1">
      <alignment vertical="center"/>
    </xf>
    <xf numFmtId="0" fontId="25" fillId="22" borderId="10" xfId="0" applyFont="1" applyFill="1" applyBorder="1" applyAlignment="1">
      <alignment horizontal="left" vertical="center" wrapText="1"/>
    </xf>
    <xf numFmtId="0" fontId="27" fillId="7" borderId="10" xfId="0" applyFont="1" applyFill="1" applyBorder="1" applyAlignment="1">
      <alignment horizontal="center" vertical="center"/>
    </xf>
    <xf numFmtId="176" fontId="27" fillId="7" borderId="10" xfId="0" applyNumberFormat="1" applyFont="1" applyFill="1" applyBorder="1" applyAlignment="1">
      <alignment horizontal="center" vertical="center"/>
    </xf>
    <xf numFmtId="176" fontId="28" fillId="19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14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176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left" vertical="center"/>
    </xf>
    <xf numFmtId="0" fontId="26" fillId="26" borderId="15" xfId="0" applyFont="1" applyFill="1" applyBorder="1" applyAlignment="1">
      <alignment horizontal="left" vertical="center"/>
    </xf>
    <xf numFmtId="0" fontId="26" fillId="26" borderId="13" xfId="0" applyFont="1" applyFill="1" applyBorder="1" applyAlignment="1">
      <alignment horizontal="left" vertical="center"/>
    </xf>
    <xf numFmtId="0" fontId="26" fillId="26" borderId="16" xfId="0" applyFont="1" applyFill="1" applyBorder="1" applyAlignment="1">
      <alignment horizontal="left" vertical="center"/>
    </xf>
    <xf numFmtId="0" fontId="26" fillId="26" borderId="0" xfId="0" applyFont="1" applyFill="1" applyAlignment="1">
      <alignment horizontal="left" vertical="center"/>
    </xf>
    <xf numFmtId="176" fontId="26" fillId="26" borderId="0" xfId="0" applyNumberFormat="1" applyFont="1" applyFill="1" applyAlignment="1">
      <alignment horizontal="center" vertical="center"/>
    </xf>
    <xf numFmtId="0" fontId="26" fillId="26" borderId="0" xfId="0" applyFont="1" applyFill="1" applyAlignment="1">
      <alignment vertical="center" wrapText="1"/>
    </xf>
    <xf numFmtId="0" fontId="37" fillId="27" borderId="10" xfId="0" applyFont="1" applyFill="1" applyBorder="1" applyAlignment="1">
      <alignment horizontal="center" vertical="center" wrapText="1"/>
    </xf>
    <xf numFmtId="176" fontId="37" fillId="27" borderId="10" xfId="0" applyNumberFormat="1" applyFont="1" applyFill="1" applyBorder="1" applyAlignment="1">
      <alignment horizontal="center" vertical="center"/>
    </xf>
    <xf numFmtId="0" fontId="38" fillId="27" borderId="10" xfId="0" applyFont="1" applyFill="1" applyBorder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 wrapText="1"/>
    </xf>
    <xf numFmtId="14" fontId="26" fillId="0" borderId="10" xfId="0" applyNumberFormat="1" applyFont="1" applyBorder="1" applyAlignment="1">
      <alignment horizontal="left" vertical="center" wrapText="1"/>
    </xf>
    <xf numFmtId="176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23" borderId="10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 readingOrder="1"/>
    </xf>
    <xf numFmtId="0" fontId="26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left" vertical="center" wrapText="1" readingOrder="1"/>
    </xf>
    <xf numFmtId="0" fontId="43" fillId="0" borderId="10" xfId="0" applyFont="1" applyBorder="1" applyAlignment="1">
      <alignment horizontal="left" vertical="center" wrapText="1" readingOrder="1"/>
    </xf>
    <xf numFmtId="0" fontId="2" fillId="0" borderId="10" xfId="0" applyFont="1" applyBorder="1" applyAlignment="1">
      <alignment horizontal="left" vertical="center" wrapText="1" readingOrder="1"/>
    </xf>
    <xf numFmtId="0" fontId="23" fillId="28" borderId="10" xfId="59" applyFont="1" applyFill="1" applyBorder="1" applyAlignment="1">
      <alignment horizontal="left" vertical="center" wrapText="1"/>
    </xf>
    <xf numFmtId="0" fontId="23" fillId="26" borderId="10" xfId="59" applyFont="1" applyFill="1" applyBorder="1" applyAlignment="1">
      <alignment horizontal="left" vertical="center" wrapText="1"/>
    </xf>
    <xf numFmtId="38" fontId="23" fillId="28" borderId="10" xfId="59" applyNumberFormat="1" applyFont="1" applyFill="1" applyBorder="1" applyAlignment="1">
      <alignment horizontal="center" vertical="center"/>
    </xf>
    <xf numFmtId="38" fontId="23" fillId="0" borderId="10" xfId="59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9" fontId="26" fillId="0" borderId="10" xfId="0" applyNumberFormat="1" applyFont="1" applyBorder="1" applyAlignment="1">
      <alignment horizontal="left" vertical="center" wrapText="1" readingOrder="1"/>
    </xf>
    <xf numFmtId="0" fontId="39" fillId="22" borderId="10" xfId="0" applyFont="1" applyFill="1" applyBorder="1" applyAlignment="1">
      <alignment horizontal="left" vertical="center" wrapText="1"/>
    </xf>
    <xf numFmtId="176" fontId="46" fillId="27" borderId="10" xfId="0" applyNumberFormat="1" applyFont="1" applyFill="1" applyBorder="1" applyAlignment="1">
      <alignment horizontal="center" vertical="center"/>
    </xf>
    <xf numFmtId="0" fontId="46" fillId="27" borderId="10" xfId="0" applyFont="1" applyFill="1" applyBorder="1" applyAlignment="1">
      <alignment horizontal="center" vertical="center" wrapText="1"/>
    </xf>
    <xf numFmtId="0" fontId="26" fillId="26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center" vertical="center" wrapText="1" readingOrder="1"/>
    </xf>
    <xf numFmtId="0" fontId="42" fillId="0" borderId="10" xfId="0" applyFont="1" applyBorder="1" applyAlignment="1">
      <alignment horizontal="center" vertical="center" wrapText="1" readingOrder="1"/>
    </xf>
    <xf numFmtId="176" fontId="26" fillId="0" borderId="10" xfId="0" applyNumberFormat="1" applyFont="1" applyBorder="1" applyAlignment="1">
      <alignment horizontal="center" vertical="center" wrapText="1" readingOrder="1"/>
    </xf>
    <xf numFmtId="176" fontId="26" fillId="29" borderId="10" xfId="0" applyNumberFormat="1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26" borderId="10" xfId="0" applyFont="1" applyFill="1" applyBorder="1">
      <alignment vertical="center"/>
    </xf>
    <xf numFmtId="176" fontId="26" fillId="7" borderId="10" xfId="0" applyNumberFormat="1" applyFont="1" applyFill="1" applyBorder="1" applyAlignment="1">
      <alignment horizontal="center" vertical="center"/>
    </xf>
    <xf numFmtId="14" fontId="26" fillId="26" borderId="17" xfId="0" applyNumberFormat="1" applyFont="1" applyFill="1" applyBorder="1">
      <alignment vertical="center"/>
    </xf>
    <xf numFmtId="14" fontId="26" fillId="26" borderId="18" xfId="0" applyNumberFormat="1" applyFont="1" applyFill="1" applyBorder="1">
      <alignment vertical="center"/>
    </xf>
    <xf numFmtId="14" fontId="26" fillId="26" borderId="15" xfId="0" applyNumberFormat="1" applyFont="1" applyFill="1" applyBorder="1">
      <alignment vertical="center"/>
    </xf>
    <xf numFmtId="0" fontId="26" fillId="26" borderId="17" xfId="0" applyFont="1" applyFill="1" applyBorder="1">
      <alignment vertical="center"/>
    </xf>
    <xf numFmtId="0" fontId="26" fillId="26" borderId="18" xfId="0" applyFont="1" applyFill="1" applyBorder="1">
      <alignment vertical="center"/>
    </xf>
    <xf numFmtId="0" fontId="26" fillId="26" borderId="15" xfId="0" applyFont="1" applyFill="1" applyBorder="1">
      <alignment vertical="center"/>
    </xf>
    <xf numFmtId="14" fontId="2" fillId="26" borderId="15" xfId="0" applyNumberFormat="1" applyFont="1" applyFill="1" applyBorder="1">
      <alignment vertical="center"/>
    </xf>
    <xf numFmtId="0" fontId="43" fillId="26" borderId="15" xfId="0" applyFont="1" applyFill="1" applyBorder="1">
      <alignment vertical="center"/>
    </xf>
    <xf numFmtId="0" fontId="2" fillId="7" borderId="10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14" fontId="26" fillId="0" borderId="22" xfId="0" applyNumberFormat="1" applyFont="1" applyBorder="1" applyAlignment="1">
      <alignment horizontal="left" vertical="center" wrapText="1"/>
    </xf>
    <xf numFmtId="14" fontId="26" fillId="0" borderId="23" xfId="0" applyNumberFormat="1" applyFont="1" applyBorder="1" applyAlignment="1">
      <alignment horizontal="left" vertical="center" wrapText="1"/>
    </xf>
    <xf numFmtId="14" fontId="2" fillId="0" borderId="28" xfId="0" applyNumberFormat="1" applyFont="1" applyBorder="1" applyAlignment="1">
      <alignment horizontal="left" vertical="center" wrapText="1"/>
    </xf>
    <xf numFmtId="14" fontId="2" fillId="0" borderId="21" xfId="0" applyNumberFormat="1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14" fontId="26" fillId="0" borderId="10" xfId="0" applyNumberFormat="1" applyFont="1" applyBorder="1" applyAlignment="1">
      <alignment horizontal="left" vertical="center" wrapText="1"/>
    </xf>
    <xf numFmtId="0" fontId="39" fillId="23" borderId="10" xfId="0" applyFont="1" applyFill="1" applyBorder="1" applyAlignment="1">
      <alignment horizontal="left" vertical="center" wrapText="1"/>
    </xf>
    <xf numFmtId="0" fontId="47" fillId="0" borderId="0" xfId="0" applyFont="1">
      <alignment vertical="center"/>
    </xf>
    <xf numFmtId="0" fontId="36" fillId="0" borderId="0" xfId="0" applyFont="1">
      <alignment vertical="center"/>
    </xf>
    <xf numFmtId="0" fontId="44" fillId="23" borderId="10" xfId="0" applyFont="1" applyFill="1" applyBorder="1" applyAlignment="1">
      <alignment horizontal="left" vertical="center" wrapText="1"/>
    </xf>
    <xf numFmtId="0" fontId="37" fillId="27" borderId="10" xfId="0" applyFont="1" applyFill="1" applyBorder="1" applyAlignment="1">
      <alignment horizontal="center" vertical="center" wrapText="1"/>
    </xf>
    <xf numFmtId="0" fontId="39" fillId="22" borderId="10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/>
    </xf>
    <xf numFmtId="0" fontId="28" fillId="19" borderId="10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5" fillId="23" borderId="10" xfId="0" applyFont="1" applyFill="1" applyBorder="1" applyAlignment="1">
      <alignment horizontal="left" vertical="center" wrapText="1"/>
    </xf>
    <xf numFmtId="0" fontId="23" fillId="28" borderId="0" xfId="0" applyFont="1" applyFill="1" applyAlignment="1">
      <alignment horizontal="center" vertical="center"/>
    </xf>
    <xf numFmtId="0" fontId="23" fillId="26" borderId="0" xfId="0" applyFont="1" applyFill="1" applyAlignment="1">
      <alignment horizontal="left" vertical="center" wrapText="1"/>
    </xf>
    <xf numFmtId="0" fontId="24" fillId="26" borderId="10" xfId="0" applyFont="1" applyFill="1" applyBorder="1" applyAlignment="1">
      <alignment horizontal="center" vertical="center" wrapText="1"/>
    </xf>
    <xf numFmtId="0" fontId="25" fillId="22" borderId="10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60">
    <cellStyle name="_ET_STYLE_NoName_00_" xfId="1" xr:uid="{00000000-0005-0000-0000-000000000000}"/>
    <cellStyle name="0,0_x000a__x000a_NA_x000a__x000a_" xfId="2" xr:uid="{00000000-0005-0000-0000-000001000000}"/>
    <cellStyle name="0,0_x000d__x000a_NA_x000d__x000a_ 2" xfId="3" xr:uid="{00000000-0005-0000-0000-000002000000}"/>
    <cellStyle name="0,0_x000d__x000d_NA_x000d__x000d_" xfId="57" xr:uid="{00000000-0005-0000-0000-000003000000}"/>
    <cellStyle name="0,0_x005f_x000d__x005f_x000a_NA_x005f_x000d__x005f_x000a_" xfId="4" xr:uid="{00000000-0005-0000-0000-000004000000}"/>
    <cellStyle name="20% - Accent1" xfId="5" xr:uid="{00000000-0005-0000-0000-000005000000}"/>
    <cellStyle name="20% - Accent2" xfId="6" xr:uid="{00000000-0005-0000-0000-000006000000}"/>
    <cellStyle name="20% - Accent3" xfId="7" xr:uid="{00000000-0005-0000-0000-000007000000}"/>
    <cellStyle name="20% - Accent4" xfId="8" xr:uid="{00000000-0005-0000-0000-000008000000}"/>
    <cellStyle name="20% - Accent5" xfId="9" xr:uid="{00000000-0005-0000-0000-000009000000}"/>
    <cellStyle name="20% - Accent6" xfId="10" xr:uid="{00000000-0005-0000-0000-00000A000000}"/>
    <cellStyle name="40% - Accent1" xfId="11" xr:uid="{00000000-0005-0000-0000-00000B000000}"/>
    <cellStyle name="40% - Accent2" xfId="12" xr:uid="{00000000-0005-0000-0000-00000C000000}"/>
    <cellStyle name="40% - Accent3" xfId="13" xr:uid="{00000000-0005-0000-0000-00000D000000}"/>
    <cellStyle name="40% - Accent4" xfId="14" xr:uid="{00000000-0005-0000-0000-00000E000000}"/>
    <cellStyle name="40% - Accent5" xfId="15" xr:uid="{00000000-0005-0000-0000-00000F000000}"/>
    <cellStyle name="40% - Accent6" xfId="16" xr:uid="{00000000-0005-0000-0000-000010000000}"/>
    <cellStyle name="60% - Accent1" xfId="17" xr:uid="{00000000-0005-0000-0000-000011000000}"/>
    <cellStyle name="60% - Accent2" xfId="18" xr:uid="{00000000-0005-0000-0000-000012000000}"/>
    <cellStyle name="60% - Accent3" xfId="19" xr:uid="{00000000-0005-0000-0000-000013000000}"/>
    <cellStyle name="60% - Accent4" xfId="20" xr:uid="{00000000-0005-0000-0000-000014000000}"/>
    <cellStyle name="60% - Accent5" xfId="21" xr:uid="{00000000-0005-0000-0000-000015000000}"/>
    <cellStyle name="60% - Accent6" xfId="22" xr:uid="{00000000-0005-0000-0000-000016000000}"/>
    <cellStyle name="Accent1" xfId="23" xr:uid="{00000000-0005-0000-0000-000017000000}"/>
    <cellStyle name="Accent2" xfId="24" xr:uid="{00000000-0005-0000-0000-000018000000}"/>
    <cellStyle name="Accent3" xfId="25" xr:uid="{00000000-0005-0000-0000-000019000000}"/>
    <cellStyle name="Accent4" xfId="26" xr:uid="{00000000-0005-0000-0000-00001A000000}"/>
    <cellStyle name="Accent5" xfId="27" xr:uid="{00000000-0005-0000-0000-00001B000000}"/>
    <cellStyle name="Accent6" xfId="28" xr:uid="{00000000-0005-0000-0000-00001C000000}"/>
    <cellStyle name="Bad" xfId="29" xr:uid="{00000000-0005-0000-0000-00001D000000}"/>
    <cellStyle name="Calculation" xfId="30" xr:uid="{00000000-0005-0000-0000-00001E000000}"/>
    <cellStyle name="Check Cell" xfId="31" xr:uid="{00000000-0005-0000-0000-00001F000000}"/>
    <cellStyle name="Currency 2" xfId="32" xr:uid="{00000000-0005-0000-0000-000020000000}"/>
    <cellStyle name="Explanatory Text" xfId="33" xr:uid="{00000000-0005-0000-0000-000021000000}"/>
    <cellStyle name="Good" xfId="34" xr:uid="{00000000-0005-0000-0000-000022000000}"/>
    <cellStyle name="Heading 1" xfId="35" xr:uid="{00000000-0005-0000-0000-000023000000}"/>
    <cellStyle name="Heading 2" xfId="36" xr:uid="{00000000-0005-0000-0000-000024000000}"/>
    <cellStyle name="Heading 3" xfId="37" xr:uid="{00000000-0005-0000-0000-000025000000}"/>
    <cellStyle name="Heading 4" xfId="38" xr:uid="{00000000-0005-0000-0000-000026000000}"/>
    <cellStyle name="Input" xfId="39" xr:uid="{00000000-0005-0000-0000-000027000000}"/>
    <cellStyle name="Linked Cell" xfId="40" xr:uid="{00000000-0005-0000-0000-000028000000}"/>
    <cellStyle name="Neutral" xfId="41" xr:uid="{00000000-0005-0000-0000-000029000000}"/>
    <cellStyle name="Normal 2" xfId="42" xr:uid="{00000000-0005-0000-0000-00002B000000}"/>
    <cellStyle name="Note" xfId="43" xr:uid="{00000000-0005-0000-0000-00002C000000}"/>
    <cellStyle name="Output" xfId="44" xr:uid="{00000000-0005-0000-0000-00002D000000}"/>
    <cellStyle name="Standard_budget BMW Deal…ng 20070530.xls" xfId="45" xr:uid="{00000000-0005-0000-0000-00002E000000}"/>
    <cellStyle name="Title" xfId="46" xr:uid="{00000000-0005-0000-0000-00002F000000}"/>
    <cellStyle name="Total" xfId="47" xr:uid="{00000000-0005-0000-0000-000030000000}"/>
    <cellStyle name="Warning Text" xfId="48" xr:uid="{00000000-0005-0000-0000-000031000000}"/>
    <cellStyle name="差_ATSL试驾活动" xfId="52" xr:uid="{00000000-0005-0000-0000-000032000000}"/>
    <cellStyle name="差_Copy of Copy of ATSL上市发布会+试驾 旅行社SOW (第三轮）" xfId="53" xr:uid="{00000000-0005-0000-0000-000033000000}"/>
    <cellStyle name="常规" xfId="0" builtinId="0"/>
    <cellStyle name="常规 2" xfId="59" xr:uid="{00000000-0005-0000-0000-000034000000}"/>
    <cellStyle name="常规 3" xfId="56" xr:uid="{00000000-0005-0000-0000-000035000000}"/>
    <cellStyle name="常规 3 2" xfId="58" xr:uid="{00000000-0005-0000-0000-000036000000}"/>
    <cellStyle name="好_ATSL试驾活动" xfId="50" xr:uid="{00000000-0005-0000-0000-000037000000}"/>
    <cellStyle name="好_Copy of Copy of ATSL上市发布会+试驾 旅行社SOW (第三轮）" xfId="51" xr:uid="{00000000-0005-0000-0000-000038000000}"/>
    <cellStyle name="样式 1" xfId="54" xr:uid="{00000000-0005-0000-0000-000039000000}"/>
    <cellStyle name="样式 1 2" xfId="55" xr:uid="{00000000-0005-0000-0000-00003A000000}"/>
    <cellStyle name="一般_Sheet1" xfId="4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topLeftCell="A19" zoomScale="60" zoomScaleNormal="80" workbookViewId="0">
      <selection activeCell="C5" sqref="C5"/>
    </sheetView>
  </sheetViews>
  <sheetFormatPr defaultColWidth="19.5" defaultRowHeight="12.9"/>
  <cols>
    <col min="1" max="1" width="55.7109375" style="17" customWidth="1" collapsed="1"/>
    <col min="2" max="2" width="30.35546875" style="32" customWidth="1" collapsed="1"/>
    <col min="3" max="3" width="31.5" style="32" bestFit="1" customWidth="1"/>
    <col min="4" max="4" width="16.140625" style="63" customWidth="1"/>
    <col min="5" max="7" width="12" style="33" customWidth="1"/>
    <col min="8" max="8" width="53.5" style="34" customWidth="1"/>
    <col min="9" max="16384" width="19.5" style="7"/>
  </cols>
  <sheetData>
    <row r="1" spans="1:8" ht="32.25" customHeight="1">
      <c r="A1" s="28" t="s">
        <v>0</v>
      </c>
      <c r="B1" s="96" t="s">
        <v>65</v>
      </c>
      <c r="C1" s="97"/>
      <c r="D1" s="97"/>
      <c r="E1" s="97"/>
      <c r="F1" s="97"/>
      <c r="G1" s="97"/>
      <c r="H1" s="97"/>
    </row>
    <row r="2" spans="1:8" ht="21" customHeight="1">
      <c r="A2" s="29" t="s">
        <v>122</v>
      </c>
      <c r="B2" s="74"/>
      <c r="C2" s="75"/>
      <c r="D2" s="75"/>
      <c r="E2" s="75"/>
      <c r="F2" s="75"/>
      <c r="G2" s="76"/>
      <c r="H2" s="80"/>
    </row>
    <row r="3" spans="1:8">
      <c r="A3" s="29" t="s">
        <v>4</v>
      </c>
      <c r="B3" s="77"/>
      <c r="C3" s="78"/>
      <c r="D3" s="78"/>
      <c r="E3" s="78"/>
      <c r="F3" s="78"/>
      <c r="G3" s="79"/>
      <c r="H3" s="81"/>
    </row>
    <row r="4" spans="1:8" ht="9.75" customHeight="1">
      <c r="A4" s="29" t="s">
        <v>7</v>
      </c>
      <c r="B4" s="77"/>
      <c r="C4" s="78"/>
      <c r="D4" s="78"/>
      <c r="E4" s="78"/>
      <c r="F4" s="78"/>
      <c r="G4" s="79"/>
      <c r="H4" s="79"/>
    </row>
    <row r="5" spans="1:8">
      <c r="A5" s="30" t="s">
        <v>121</v>
      </c>
      <c r="B5" s="31"/>
    </row>
    <row r="6" spans="1:8" s="4" customFormat="1">
      <c r="A6" s="99" t="s">
        <v>66</v>
      </c>
      <c r="B6" s="99"/>
      <c r="C6" s="35" t="s">
        <v>67</v>
      </c>
      <c r="D6" s="62" t="s">
        <v>117</v>
      </c>
      <c r="E6" s="36" t="s">
        <v>68</v>
      </c>
      <c r="F6" s="36" t="s">
        <v>69</v>
      </c>
      <c r="G6" s="61" t="s">
        <v>118</v>
      </c>
      <c r="H6" s="37" t="s">
        <v>70</v>
      </c>
    </row>
    <row r="7" spans="1:8" s="4" customFormat="1" ht="14.15">
      <c r="A7" s="100"/>
      <c r="B7" s="100"/>
      <c r="C7" s="100"/>
      <c r="D7" s="100"/>
      <c r="E7" s="100"/>
      <c r="F7" s="100"/>
      <c r="G7" s="60"/>
      <c r="H7" s="38"/>
    </row>
    <row r="8" spans="1:8" s="3" customFormat="1" ht="52.3" customHeight="1">
      <c r="A8" s="101" t="s">
        <v>71</v>
      </c>
      <c r="B8" s="103"/>
      <c r="C8" s="39" t="s">
        <v>72</v>
      </c>
      <c r="D8" s="41">
        <v>950</v>
      </c>
      <c r="E8" s="40">
        <v>1</v>
      </c>
      <c r="F8" s="40">
        <v>189</v>
      </c>
      <c r="G8" s="40">
        <f>D8*E8*F8</f>
        <v>179550</v>
      </c>
      <c r="H8" s="49" t="s">
        <v>91</v>
      </c>
    </row>
    <row r="9" spans="1:8" s="3" customFormat="1" ht="37.299999999999997">
      <c r="A9" s="101"/>
      <c r="B9" s="104"/>
      <c r="C9" s="39" t="s">
        <v>73</v>
      </c>
      <c r="D9" s="41">
        <v>950</v>
      </c>
      <c r="E9" s="40">
        <v>4</v>
      </c>
      <c r="F9" s="40">
        <v>6</v>
      </c>
      <c r="G9" s="40">
        <f>D9*E9*F9</f>
        <v>22800</v>
      </c>
      <c r="H9" s="41" t="s">
        <v>112</v>
      </c>
    </row>
    <row r="10" spans="1:8" s="3" customFormat="1" ht="40.75" customHeight="1">
      <c r="A10" s="42" t="s">
        <v>74</v>
      </c>
      <c r="B10" s="41" t="s">
        <v>75</v>
      </c>
      <c r="C10" s="39" t="s">
        <v>76</v>
      </c>
      <c r="D10" s="41">
        <v>150</v>
      </c>
      <c r="E10" s="43">
        <v>1</v>
      </c>
      <c r="F10" s="43">
        <v>150</v>
      </c>
      <c r="G10" s="40">
        <f>D10*E10*F10</f>
        <v>22500</v>
      </c>
      <c r="H10" s="48" t="s">
        <v>92</v>
      </c>
    </row>
    <row r="11" spans="1:8" s="3" customFormat="1" ht="40.75" customHeight="1">
      <c r="A11" s="101" t="s">
        <v>77</v>
      </c>
      <c r="B11" s="27" t="s">
        <v>96</v>
      </c>
      <c r="C11" s="39" t="s">
        <v>97</v>
      </c>
      <c r="D11" s="41">
        <v>300</v>
      </c>
      <c r="E11" s="43">
        <v>1</v>
      </c>
      <c r="F11" s="43">
        <v>116</v>
      </c>
      <c r="G11" s="40">
        <f>D11*E11*F11</f>
        <v>34800</v>
      </c>
      <c r="H11" s="49" t="s">
        <v>98</v>
      </c>
    </row>
    <row r="12" spans="1:8" s="3" customFormat="1" ht="49.75" customHeight="1">
      <c r="A12" s="102"/>
      <c r="B12" s="27" t="s">
        <v>111</v>
      </c>
      <c r="C12" s="39" t="s">
        <v>95</v>
      </c>
      <c r="D12" s="41">
        <v>250</v>
      </c>
      <c r="E12" s="43">
        <v>1</v>
      </c>
      <c r="F12" s="43">
        <v>116</v>
      </c>
      <c r="G12" s="40">
        <f>D12*E12*F12</f>
        <v>29000</v>
      </c>
      <c r="H12" s="49" t="s">
        <v>93</v>
      </c>
    </row>
    <row r="13" spans="1:8" s="4" customFormat="1" ht="15" customHeight="1">
      <c r="A13" s="98" t="s">
        <v>99</v>
      </c>
      <c r="B13" s="95"/>
      <c r="C13" s="95"/>
      <c r="D13" s="95"/>
      <c r="E13" s="95"/>
      <c r="F13" s="95"/>
      <c r="G13" s="70"/>
      <c r="H13" s="44"/>
    </row>
    <row r="14" spans="1:8" s="3" customFormat="1">
      <c r="A14" s="94" t="s">
        <v>78</v>
      </c>
      <c r="B14" s="94"/>
      <c r="C14" s="45" t="s">
        <v>79</v>
      </c>
      <c r="D14" s="41">
        <v>900</v>
      </c>
      <c r="E14" s="40">
        <v>3</v>
      </c>
      <c r="F14" s="40">
        <v>1</v>
      </c>
      <c r="G14" s="40">
        <f t="shared" ref="G14:G20" si="0">D14*E14*F14</f>
        <v>2700</v>
      </c>
      <c r="H14" s="54"/>
    </row>
    <row r="15" spans="1:8" s="3" customFormat="1">
      <c r="A15" s="94" t="s">
        <v>78</v>
      </c>
      <c r="B15" s="94"/>
      <c r="C15" s="45" t="s">
        <v>83</v>
      </c>
      <c r="D15" s="41">
        <v>600</v>
      </c>
      <c r="E15" s="40">
        <v>3</v>
      </c>
      <c r="F15" s="40">
        <v>1</v>
      </c>
      <c r="G15" s="40">
        <f t="shared" si="0"/>
        <v>1800</v>
      </c>
      <c r="H15" s="54"/>
    </row>
    <row r="16" spans="1:8" s="3" customFormat="1">
      <c r="A16" s="85" t="s">
        <v>94</v>
      </c>
      <c r="B16" s="86"/>
      <c r="C16" s="45" t="s">
        <v>84</v>
      </c>
      <c r="D16" s="41">
        <v>1500</v>
      </c>
      <c r="E16" s="40">
        <v>3</v>
      </c>
      <c r="F16" s="40">
        <v>2</v>
      </c>
      <c r="G16" s="40">
        <f t="shared" si="0"/>
        <v>9000</v>
      </c>
      <c r="H16" s="58" t="s">
        <v>114</v>
      </c>
    </row>
    <row r="17" spans="1:8" s="3" customFormat="1">
      <c r="A17" s="85" t="s">
        <v>80</v>
      </c>
      <c r="B17" s="86"/>
      <c r="C17" s="45" t="s">
        <v>90</v>
      </c>
      <c r="D17" s="41">
        <v>600</v>
      </c>
      <c r="E17" s="40">
        <v>3</v>
      </c>
      <c r="F17" s="40">
        <v>1</v>
      </c>
      <c r="G17" s="40">
        <f t="shared" si="0"/>
        <v>1800</v>
      </c>
      <c r="H17" s="45"/>
    </row>
    <row r="18" spans="1:8" s="3" customFormat="1" ht="25.75">
      <c r="A18" s="87" t="s">
        <v>101</v>
      </c>
      <c r="B18" s="88"/>
      <c r="C18" s="45" t="s">
        <v>79</v>
      </c>
      <c r="D18" s="41">
        <v>1500</v>
      </c>
      <c r="E18" s="40">
        <v>4</v>
      </c>
      <c r="F18" s="40">
        <v>1</v>
      </c>
      <c r="G18" s="40">
        <f t="shared" si="0"/>
        <v>6000</v>
      </c>
      <c r="H18" s="53" t="s">
        <v>116</v>
      </c>
    </row>
    <row r="19" spans="1:8" s="3" customFormat="1" ht="35.15" customHeight="1">
      <c r="A19" s="87" t="s">
        <v>102</v>
      </c>
      <c r="B19" s="88"/>
      <c r="C19" s="39"/>
      <c r="D19" s="41">
        <v>1500</v>
      </c>
      <c r="E19" s="40">
        <v>4</v>
      </c>
      <c r="F19" s="40">
        <v>1</v>
      </c>
      <c r="G19" s="40">
        <f t="shared" si="0"/>
        <v>6000</v>
      </c>
      <c r="H19" s="45" t="s">
        <v>115</v>
      </c>
    </row>
    <row r="20" spans="1:8" s="3" customFormat="1" ht="25.75">
      <c r="A20" s="87" t="s">
        <v>100</v>
      </c>
      <c r="B20" s="88"/>
      <c r="C20" s="57" t="s">
        <v>109</v>
      </c>
      <c r="D20" s="64">
        <v>2000</v>
      </c>
      <c r="E20" s="55">
        <v>2</v>
      </c>
      <c r="F20" s="56">
        <v>1</v>
      </c>
      <c r="G20" s="40">
        <f t="shared" si="0"/>
        <v>4000</v>
      </c>
      <c r="H20" s="53" t="s">
        <v>113</v>
      </c>
    </row>
    <row r="21" spans="1:8" s="3" customFormat="1" ht="16.5" customHeight="1">
      <c r="A21" s="95" t="s">
        <v>81</v>
      </c>
      <c r="B21" s="95"/>
      <c r="C21" s="95"/>
      <c r="D21" s="95"/>
      <c r="E21" s="95"/>
      <c r="F21" s="95"/>
      <c r="G21" s="70"/>
      <c r="H21" s="38"/>
    </row>
    <row r="22" spans="1:8" s="3" customFormat="1" ht="30.75" customHeight="1">
      <c r="A22" s="92" t="s">
        <v>108</v>
      </c>
      <c r="B22" s="93"/>
      <c r="C22" s="51" t="s">
        <v>87</v>
      </c>
      <c r="D22" s="65">
        <v>800</v>
      </c>
      <c r="E22" s="40">
        <v>4</v>
      </c>
      <c r="F22" s="40">
        <v>1</v>
      </c>
      <c r="G22" s="40">
        <f>D22*E22*F22</f>
        <v>3200</v>
      </c>
      <c r="H22" s="41"/>
    </row>
    <row r="23" spans="1:8" s="3" customFormat="1" ht="30.75" customHeight="1">
      <c r="A23" s="92" t="s">
        <v>107</v>
      </c>
      <c r="B23" s="93"/>
      <c r="C23" s="52" t="s">
        <v>103</v>
      </c>
      <c r="D23" s="66">
        <v>100</v>
      </c>
      <c r="E23" s="40">
        <v>4</v>
      </c>
      <c r="F23" s="40">
        <v>1</v>
      </c>
      <c r="G23" s="40">
        <f t="shared" ref="G23:G27" si="1">D23*E23*F23</f>
        <v>400</v>
      </c>
      <c r="H23" s="41"/>
    </row>
    <row r="24" spans="1:8" s="3" customFormat="1" ht="46.2" customHeight="1">
      <c r="A24" s="92" t="s">
        <v>106</v>
      </c>
      <c r="B24" s="93"/>
      <c r="C24" s="52" t="s">
        <v>104</v>
      </c>
      <c r="D24" s="66">
        <v>100</v>
      </c>
      <c r="E24" s="40">
        <v>4</v>
      </c>
      <c r="F24" s="40">
        <v>1</v>
      </c>
      <c r="G24" s="40">
        <f t="shared" si="1"/>
        <v>400</v>
      </c>
      <c r="H24" s="45" t="s">
        <v>105</v>
      </c>
    </row>
    <row r="25" spans="1:8" s="3" customFormat="1">
      <c r="A25" s="91" t="s">
        <v>86</v>
      </c>
      <c r="B25" s="90"/>
      <c r="C25" s="46"/>
      <c r="D25" s="67">
        <v>10000</v>
      </c>
      <c r="E25" s="40">
        <v>1</v>
      </c>
      <c r="F25" s="40">
        <v>1</v>
      </c>
      <c r="G25" s="40">
        <f t="shared" si="1"/>
        <v>10000</v>
      </c>
      <c r="H25" s="47" t="s">
        <v>88</v>
      </c>
    </row>
    <row r="26" spans="1:8" s="3" customFormat="1" ht="40" customHeight="1">
      <c r="A26" s="89" t="s">
        <v>85</v>
      </c>
      <c r="B26" s="90"/>
      <c r="C26" s="50" t="s">
        <v>110</v>
      </c>
      <c r="D26" s="68">
        <v>5000</v>
      </c>
      <c r="E26" s="40">
        <v>1</v>
      </c>
      <c r="F26" s="40">
        <v>1</v>
      </c>
      <c r="G26" s="40">
        <f t="shared" si="1"/>
        <v>5000</v>
      </c>
      <c r="H26" s="47" t="s">
        <v>89</v>
      </c>
    </row>
    <row r="27" spans="1:8" s="3" customFormat="1" ht="40" customHeight="1">
      <c r="A27" s="89" t="s">
        <v>82</v>
      </c>
      <c r="B27" s="90"/>
      <c r="C27" s="59">
        <v>0.1</v>
      </c>
      <c r="D27" s="69">
        <f>SUM(G8:G26)</f>
        <v>338950</v>
      </c>
      <c r="E27" s="40">
        <v>1</v>
      </c>
      <c r="F27" s="40">
        <v>0.1</v>
      </c>
      <c r="G27" s="40">
        <f t="shared" si="1"/>
        <v>33895</v>
      </c>
      <c r="H27" s="47"/>
    </row>
    <row r="28" spans="1:8" s="17" customFormat="1" ht="31.3" customHeight="1">
      <c r="A28" s="82" t="s">
        <v>119</v>
      </c>
      <c r="B28" s="83"/>
      <c r="C28" s="83"/>
      <c r="D28" s="83"/>
      <c r="E28" s="84"/>
      <c r="F28" s="71"/>
      <c r="G28" s="73">
        <f>SUM(G8:G27)</f>
        <v>372845</v>
      </c>
      <c r="H28" s="72"/>
    </row>
    <row r="29" spans="1:8">
      <c r="A29" s="82" t="s">
        <v>120</v>
      </c>
      <c r="B29" s="83"/>
      <c r="C29" s="83"/>
      <c r="D29" s="83"/>
      <c r="E29" s="84"/>
      <c r="F29" s="71"/>
      <c r="G29" s="73">
        <v>360000</v>
      </c>
      <c r="H29" s="72"/>
    </row>
  </sheetData>
  <mergeCells count="23">
    <mergeCell ref="A14:B14"/>
    <mergeCell ref="A21:F21"/>
    <mergeCell ref="A22:B22"/>
    <mergeCell ref="A15:B15"/>
    <mergeCell ref="B1:H1"/>
    <mergeCell ref="A13:F13"/>
    <mergeCell ref="A6:B6"/>
    <mergeCell ref="A7:F7"/>
    <mergeCell ref="A11:A12"/>
    <mergeCell ref="A8:A9"/>
    <mergeCell ref="B8:B9"/>
    <mergeCell ref="A29:E29"/>
    <mergeCell ref="A28:E28"/>
    <mergeCell ref="A16:B16"/>
    <mergeCell ref="A17:B17"/>
    <mergeCell ref="A18:B18"/>
    <mergeCell ref="A20:B20"/>
    <mergeCell ref="A19:B19"/>
    <mergeCell ref="A27:B27"/>
    <mergeCell ref="A26:B26"/>
    <mergeCell ref="A25:B25"/>
    <mergeCell ref="A23:B23"/>
    <mergeCell ref="A24:B24"/>
  </mergeCells>
  <phoneticPr fontId="32" type="noConversion"/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13" workbookViewId="0">
      <selection activeCell="H10" sqref="H10"/>
    </sheetView>
  </sheetViews>
  <sheetFormatPr defaultColWidth="19.5" defaultRowHeight="12.9"/>
  <cols>
    <col min="1" max="1" width="30" style="7" customWidth="1" collapsed="1"/>
    <col min="2" max="2" width="17.5" style="8" customWidth="1" collapsed="1"/>
    <col min="3" max="3" width="31.5" style="8" bestFit="1" customWidth="1"/>
    <col min="4" max="7" width="12" style="5" customWidth="1"/>
    <col min="8" max="8" width="11.5" style="6" customWidth="1"/>
    <col min="9" max="16384" width="19.5" style="7"/>
  </cols>
  <sheetData>
    <row r="1" spans="1:8" ht="46" customHeight="1">
      <c r="A1" s="111"/>
      <c r="B1" s="111"/>
      <c r="C1" s="111"/>
    </row>
    <row r="2" spans="1:8" ht="32.25" customHeight="1">
      <c r="A2" s="8" t="s">
        <v>0</v>
      </c>
      <c r="B2" s="112" t="s">
        <v>62</v>
      </c>
      <c r="C2" s="112"/>
      <c r="D2" s="112"/>
      <c r="E2" s="112"/>
    </row>
    <row r="3" spans="1:8">
      <c r="A3" s="8" t="s">
        <v>1</v>
      </c>
      <c r="B3" s="9" t="s">
        <v>31</v>
      </c>
    </row>
    <row r="4" spans="1:8">
      <c r="A4" s="8" t="s">
        <v>4</v>
      </c>
    </row>
    <row r="5" spans="1:8" ht="9.75" hidden="1" customHeight="1">
      <c r="A5" s="8" t="s">
        <v>7</v>
      </c>
    </row>
    <row r="6" spans="1:8" hidden="1">
      <c r="A6" s="8" t="s">
        <v>8</v>
      </c>
    </row>
    <row r="7" spans="1:8" s="4" customFormat="1">
      <c r="A7" s="113" t="s">
        <v>2</v>
      </c>
      <c r="B7" s="113"/>
      <c r="C7" s="10" t="s">
        <v>3</v>
      </c>
      <c r="D7" s="11" t="s">
        <v>9</v>
      </c>
      <c r="E7" s="11" t="s">
        <v>10</v>
      </c>
      <c r="F7" s="11" t="s">
        <v>5</v>
      </c>
      <c r="G7" s="11" t="s">
        <v>25</v>
      </c>
      <c r="H7" s="12" t="s">
        <v>11</v>
      </c>
    </row>
    <row r="8" spans="1:8" s="4" customFormat="1" ht="15.45">
      <c r="A8" s="114" t="s">
        <v>45</v>
      </c>
      <c r="B8" s="114"/>
      <c r="C8" s="114"/>
      <c r="D8" s="114"/>
      <c r="E8" s="114"/>
      <c r="F8" s="114"/>
      <c r="G8" s="18"/>
      <c r="H8" s="13"/>
    </row>
    <row r="9" spans="1:8" s="3" customFormat="1" ht="43.5" customHeight="1">
      <c r="A9" s="115" t="s">
        <v>24</v>
      </c>
      <c r="B9" s="118" t="s">
        <v>6</v>
      </c>
      <c r="C9" s="23" t="s">
        <v>32</v>
      </c>
      <c r="D9" s="1">
        <v>1000</v>
      </c>
      <c r="E9" s="1">
        <v>1</v>
      </c>
      <c r="F9" s="1">
        <v>25</v>
      </c>
      <c r="G9" s="1">
        <f t="shared" ref="G9:G17" si="0">D9*E9*F9</f>
        <v>25000</v>
      </c>
      <c r="H9" s="2"/>
    </row>
    <row r="10" spans="1:8" s="3" customFormat="1" ht="43.5" customHeight="1">
      <c r="A10" s="116"/>
      <c r="B10" s="119"/>
      <c r="C10" s="23" t="s">
        <v>33</v>
      </c>
      <c r="D10" s="1">
        <v>1000</v>
      </c>
      <c r="E10" s="1">
        <v>1</v>
      </c>
      <c r="F10" s="1">
        <v>78</v>
      </c>
      <c r="G10" s="1">
        <f t="shared" si="0"/>
        <v>78000</v>
      </c>
      <c r="H10" s="2"/>
    </row>
    <row r="11" spans="1:8" s="3" customFormat="1" ht="42.75" customHeight="1">
      <c r="A11" s="116"/>
      <c r="B11" s="119"/>
      <c r="C11" s="23" t="s">
        <v>34</v>
      </c>
      <c r="D11" s="1">
        <v>1000</v>
      </c>
      <c r="E11" s="1">
        <v>1</v>
      </c>
      <c r="F11" s="1">
        <v>75</v>
      </c>
      <c r="G11" s="1">
        <f t="shared" si="0"/>
        <v>75000</v>
      </c>
      <c r="H11" s="2"/>
    </row>
    <row r="12" spans="1:8" s="3" customFormat="1" ht="42.75" customHeight="1">
      <c r="A12" s="116"/>
      <c r="B12" s="119"/>
      <c r="C12" s="23" t="s">
        <v>35</v>
      </c>
      <c r="D12" s="1">
        <v>1000</v>
      </c>
      <c r="E12" s="1">
        <v>1</v>
      </c>
      <c r="F12" s="1">
        <v>24</v>
      </c>
      <c r="G12" s="1">
        <f t="shared" si="0"/>
        <v>24000</v>
      </c>
      <c r="H12" s="2"/>
    </row>
    <row r="13" spans="1:8" s="3" customFormat="1" ht="42.75" customHeight="1">
      <c r="A13" s="116"/>
      <c r="B13" s="119"/>
      <c r="C13" s="23" t="s">
        <v>36</v>
      </c>
      <c r="D13" s="1">
        <v>1000</v>
      </c>
      <c r="E13" s="1">
        <v>5</v>
      </c>
      <c r="F13" s="1">
        <v>5</v>
      </c>
      <c r="G13" s="1">
        <f t="shared" si="0"/>
        <v>25000</v>
      </c>
      <c r="H13" s="2"/>
    </row>
    <row r="14" spans="1:8" s="3" customFormat="1" ht="42.75" customHeight="1">
      <c r="A14" s="117"/>
      <c r="B14" s="120"/>
      <c r="C14" s="23" t="s">
        <v>58</v>
      </c>
      <c r="D14" s="1">
        <v>1000</v>
      </c>
      <c r="E14" s="1">
        <v>2</v>
      </c>
      <c r="F14" s="1">
        <v>2</v>
      </c>
      <c r="G14" s="1">
        <f t="shared" si="0"/>
        <v>4000</v>
      </c>
      <c r="H14" s="2"/>
    </row>
    <row r="15" spans="1:8" s="3" customFormat="1" ht="30.75" customHeight="1">
      <c r="A15" s="115" t="s">
        <v>12</v>
      </c>
      <c r="B15" s="118"/>
      <c r="C15" s="23" t="s">
        <v>46</v>
      </c>
      <c r="D15" s="1">
        <v>30000</v>
      </c>
      <c r="E15" s="24">
        <v>1</v>
      </c>
      <c r="F15" s="24">
        <v>5</v>
      </c>
      <c r="G15" s="1">
        <f t="shared" si="0"/>
        <v>150000</v>
      </c>
      <c r="H15" s="2"/>
    </row>
    <row r="16" spans="1:8" s="3" customFormat="1" ht="28" customHeight="1">
      <c r="A16" s="117"/>
      <c r="B16" s="120"/>
      <c r="C16" s="23" t="s">
        <v>60</v>
      </c>
      <c r="D16" s="1">
        <v>150</v>
      </c>
      <c r="E16" s="24">
        <v>1</v>
      </c>
      <c r="F16" s="24">
        <v>102</v>
      </c>
      <c r="G16" s="1">
        <f t="shared" si="0"/>
        <v>15300</v>
      </c>
      <c r="H16" s="2"/>
    </row>
    <row r="17" spans="1:8" s="3" customFormat="1" ht="89.25" customHeight="1">
      <c r="A17" s="121" t="s">
        <v>17</v>
      </c>
      <c r="B17" s="27" t="s">
        <v>18</v>
      </c>
      <c r="C17" s="22" t="s">
        <v>63</v>
      </c>
      <c r="D17" s="1">
        <v>300</v>
      </c>
      <c r="E17" s="1">
        <v>1</v>
      </c>
      <c r="F17" s="24">
        <v>222</v>
      </c>
      <c r="G17" s="1">
        <f t="shared" si="0"/>
        <v>66600</v>
      </c>
      <c r="H17" s="2"/>
    </row>
    <row r="18" spans="1:8" s="3" customFormat="1" ht="33.75" customHeight="1">
      <c r="A18" s="122"/>
      <c r="B18" s="2"/>
      <c r="C18" s="25"/>
      <c r="D18" s="14"/>
      <c r="E18" s="1"/>
      <c r="F18" s="24"/>
      <c r="G18" s="1"/>
      <c r="H18" s="2"/>
    </row>
    <row r="19" spans="1:8" s="3" customFormat="1" ht="27.75" customHeight="1">
      <c r="A19" s="2" t="s">
        <v>26</v>
      </c>
      <c r="B19" s="2" t="s">
        <v>19</v>
      </c>
      <c r="C19" s="22"/>
      <c r="D19" s="1">
        <v>4000</v>
      </c>
      <c r="E19" s="1">
        <v>6</v>
      </c>
      <c r="F19" s="1">
        <v>1</v>
      </c>
      <c r="G19" s="1">
        <f>D19*E19*F19</f>
        <v>24000</v>
      </c>
      <c r="H19" s="2"/>
    </row>
    <row r="20" spans="1:8" s="4" customFormat="1" ht="15" customHeight="1">
      <c r="A20" s="110" t="s">
        <v>20</v>
      </c>
      <c r="B20" s="110"/>
      <c r="C20" s="110"/>
      <c r="D20" s="110"/>
      <c r="E20" s="110"/>
      <c r="F20" s="110"/>
      <c r="G20" s="15"/>
      <c r="H20" s="15"/>
    </row>
    <row r="21" spans="1:8" s="4" customFormat="1" ht="15" customHeight="1">
      <c r="A21" s="123" t="s">
        <v>37</v>
      </c>
      <c r="B21" s="123"/>
      <c r="C21" s="22" t="s">
        <v>38</v>
      </c>
      <c r="D21" s="1">
        <v>1500</v>
      </c>
      <c r="E21" s="1">
        <v>1</v>
      </c>
      <c r="F21" s="1">
        <v>1</v>
      </c>
      <c r="G21" s="1">
        <f>D21*E21*F21</f>
        <v>1500</v>
      </c>
      <c r="H21" s="22"/>
    </row>
    <row r="22" spans="1:8" s="3" customFormat="1" ht="14.25" customHeight="1">
      <c r="A22" s="109" t="s">
        <v>64</v>
      </c>
      <c r="B22" s="109"/>
      <c r="C22" s="22" t="s">
        <v>39</v>
      </c>
      <c r="D22" s="1">
        <v>600</v>
      </c>
      <c r="E22" s="1">
        <v>1</v>
      </c>
      <c r="F22" s="1">
        <v>3</v>
      </c>
      <c r="G22" s="1">
        <f>D22*E22*F22</f>
        <v>1800</v>
      </c>
      <c r="H22" s="22"/>
    </row>
    <row r="23" spans="1:8" s="3" customFormat="1" ht="14.25" customHeight="1">
      <c r="A23" s="109"/>
      <c r="B23" s="109"/>
      <c r="C23" s="22" t="s">
        <v>40</v>
      </c>
      <c r="D23" s="1">
        <v>1100</v>
      </c>
      <c r="E23" s="1">
        <v>1</v>
      </c>
      <c r="F23" s="1">
        <v>1</v>
      </c>
      <c r="G23" s="1">
        <f>D22*E23*F22</f>
        <v>1800</v>
      </c>
      <c r="H23" s="22"/>
    </row>
    <row r="24" spans="1:8" s="3" customFormat="1">
      <c r="A24" s="109" t="s">
        <v>52</v>
      </c>
      <c r="B24" s="109"/>
      <c r="C24" s="22" t="s">
        <v>41</v>
      </c>
      <c r="D24" s="1">
        <v>2800</v>
      </c>
      <c r="E24" s="24">
        <v>1</v>
      </c>
      <c r="F24" s="1">
        <v>2</v>
      </c>
      <c r="G24" s="24">
        <f>D23*E24*F23</f>
        <v>1100</v>
      </c>
      <c r="H24" s="22"/>
    </row>
    <row r="25" spans="1:8" s="3" customFormat="1" ht="14.25" customHeight="1">
      <c r="A25" s="109" t="s">
        <v>47</v>
      </c>
      <c r="B25" s="109"/>
      <c r="C25" s="22" t="s">
        <v>42</v>
      </c>
      <c r="D25" s="1">
        <v>1000</v>
      </c>
      <c r="E25" s="1">
        <v>1</v>
      </c>
      <c r="F25" s="1">
        <v>1</v>
      </c>
      <c r="G25" s="1">
        <f>D24*E25*F24</f>
        <v>5600</v>
      </c>
      <c r="H25" s="22"/>
    </row>
    <row r="26" spans="1:8" s="3" customFormat="1" ht="14.25" customHeight="1">
      <c r="A26" s="109"/>
      <c r="B26" s="109"/>
      <c r="C26" s="25" t="s">
        <v>43</v>
      </c>
      <c r="D26" s="1">
        <v>1500</v>
      </c>
      <c r="E26" s="1">
        <v>1</v>
      </c>
      <c r="F26" s="24">
        <v>1</v>
      </c>
      <c r="G26" s="1">
        <f>D25*E26*F25</f>
        <v>1000</v>
      </c>
      <c r="H26" s="22"/>
    </row>
    <row r="27" spans="1:8" s="3" customFormat="1">
      <c r="A27" s="109" t="s">
        <v>51</v>
      </c>
      <c r="B27" s="109"/>
      <c r="C27" s="22" t="s">
        <v>44</v>
      </c>
      <c r="D27" s="1">
        <v>1000</v>
      </c>
      <c r="E27" s="1">
        <v>1</v>
      </c>
      <c r="F27" s="1">
        <v>2</v>
      </c>
      <c r="G27" s="1">
        <f>D27*E27*F27</f>
        <v>2000</v>
      </c>
      <c r="H27" s="22"/>
    </row>
    <row r="28" spans="1:8" s="3" customFormat="1" ht="14.25" customHeight="1">
      <c r="A28" s="109"/>
      <c r="B28" s="109"/>
      <c r="C28" s="22" t="s">
        <v>40</v>
      </c>
      <c r="D28" s="1">
        <v>1100</v>
      </c>
      <c r="E28" s="1">
        <v>1</v>
      </c>
      <c r="F28" s="1">
        <v>1</v>
      </c>
      <c r="G28" s="1">
        <f>D28*E28*F28</f>
        <v>1100</v>
      </c>
      <c r="H28" s="22"/>
    </row>
    <row r="29" spans="1:8" s="3" customFormat="1" ht="14.25" customHeight="1">
      <c r="A29" s="109"/>
      <c r="B29" s="109"/>
      <c r="C29" s="25" t="s">
        <v>43</v>
      </c>
      <c r="D29" s="1">
        <v>1500</v>
      </c>
      <c r="E29" s="24">
        <v>1</v>
      </c>
      <c r="F29" s="24">
        <v>2</v>
      </c>
      <c r="G29" s="24">
        <f>D29*E29*F29</f>
        <v>3000</v>
      </c>
      <c r="H29" s="22"/>
    </row>
    <row r="30" spans="1:8" s="3" customFormat="1" ht="14.25" customHeight="1">
      <c r="A30" s="109" t="s">
        <v>53</v>
      </c>
      <c r="B30" s="109"/>
      <c r="C30" s="22" t="s">
        <v>54</v>
      </c>
      <c r="D30" s="1">
        <v>4500</v>
      </c>
      <c r="E30" s="1">
        <v>1</v>
      </c>
      <c r="F30" s="1">
        <v>2</v>
      </c>
      <c r="G30" s="1">
        <f t="shared" ref="G30:G38" si="1">D30*E30*F30</f>
        <v>9000</v>
      </c>
      <c r="H30" s="22"/>
    </row>
    <row r="31" spans="1:8" s="3" customFormat="1">
      <c r="A31" s="109" t="s">
        <v>48</v>
      </c>
      <c r="B31" s="109"/>
      <c r="C31" s="22" t="s">
        <v>42</v>
      </c>
      <c r="D31" s="1">
        <v>1000</v>
      </c>
      <c r="E31" s="1">
        <v>1</v>
      </c>
      <c r="F31" s="1">
        <v>3</v>
      </c>
      <c r="G31" s="1">
        <f t="shared" si="1"/>
        <v>3000</v>
      </c>
      <c r="H31" s="22"/>
    </row>
    <row r="32" spans="1:8" s="3" customFormat="1" ht="14.25" customHeight="1">
      <c r="A32" s="109"/>
      <c r="B32" s="109"/>
      <c r="C32" s="22" t="s">
        <v>40</v>
      </c>
      <c r="D32" s="1">
        <v>1100</v>
      </c>
      <c r="E32" s="1">
        <v>1</v>
      </c>
      <c r="F32" s="1">
        <v>1</v>
      </c>
      <c r="G32" s="1">
        <f t="shared" si="1"/>
        <v>1100</v>
      </c>
      <c r="H32" s="22"/>
    </row>
    <row r="33" spans="1:8" s="3" customFormat="1" ht="14.25" customHeight="1">
      <c r="A33" s="109" t="s">
        <v>50</v>
      </c>
      <c r="B33" s="109"/>
      <c r="C33" s="22" t="s">
        <v>39</v>
      </c>
      <c r="D33" s="1">
        <v>600</v>
      </c>
      <c r="E33" s="1">
        <v>1</v>
      </c>
      <c r="F33" s="1">
        <v>3</v>
      </c>
      <c r="G33" s="1">
        <f t="shared" si="1"/>
        <v>1800</v>
      </c>
      <c r="H33" s="22"/>
    </row>
    <row r="34" spans="1:8" s="3" customFormat="1" ht="14.25" customHeight="1">
      <c r="A34" s="109"/>
      <c r="B34" s="109"/>
      <c r="C34" s="22" t="s">
        <v>40</v>
      </c>
      <c r="D34" s="1">
        <v>1100</v>
      </c>
      <c r="E34" s="1">
        <v>1</v>
      </c>
      <c r="F34" s="1">
        <v>1</v>
      </c>
      <c r="G34" s="1">
        <f t="shared" si="1"/>
        <v>1100</v>
      </c>
      <c r="H34" s="22"/>
    </row>
    <row r="35" spans="1:8" s="3" customFormat="1" ht="14.25" customHeight="1">
      <c r="A35" s="109" t="s">
        <v>55</v>
      </c>
      <c r="B35" s="109"/>
      <c r="C35" s="22" t="s">
        <v>56</v>
      </c>
      <c r="D35" s="1">
        <v>600</v>
      </c>
      <c r="E35" s="1">
        <v>1</v>
      </c>
      <c r="F35" s="1">
        <v>3</v>
      </c>
      <c r="G35" s="1">
        <f t="shared" si="1"/>
        <v>1800</v>
      </c>
      <c r="H35" s="22"/>
    </row>
    <row r="36" spans="1:8" s="3" customFormat="1" ht="14.25" customHeight="1">
      <c r="A36" s="109"/>
      <c r="B36" s="109"/>
      <c r="C36" s="22" t="s">
        <v>40</v>
      </c>
      <c r="D36" s="1">
        <v>1100</v>
      </c>
      <c r="E36" s="1">
        <v>1</v>
      </c>
      <c r="F36" s="1">
        <v>1</v>
      </c>
      <c r="G36" s="1">
        <f t="shared" si="1"/>
        <v>1100</v>
      </c>
      <c r="H36" s="22"/>
    </row>
    <row r="37" spans="1:8" s="3" customFormat="1">
      <c r="A37" s="109" t="s">
        <v>49</v>
      </c>
      <c r="B37" s="109"/>
      <c r="C37" s="22" t="s">
        <v>42</v>
      </c>
      <c r="D37" s="1">
        <v>1000</v>
      </c>
      <c r="E37" s="1">
        <v>1</v>
      </c>
      <c r="F37" s="1">
        <v>3</v>
      </c>
      <c r="G37" s="1">
        <f t="shared" si="1"/>
        <v>3000</v>
      </c>
      <c r="H37" s="22"/>
    </row>
    <row r="38" spans="1:8" s="3" customFormat="1" ht="14.25" customHeight="1">
      <c r="A38" s="109"/>
      <c r="B38" s="109"/>
      <c r="C38" s="22" t="s">
        <v>40</v>
      </c>
      <c r="D38" s="1">
        <v>1100</v>
      </c>
      <c r="E38" s="1">
        <v>1</v>
      </c>
      <c r="F38" s="1">
        <v>1</v>
      </c>
      <c r="G38" s="1">
        <f t="shared" si="1"/>
        <v>1100</v>
      </c>
      <c r="H38" s="22"/>
    </row>
    <row r="39" spans="1:8" s="3" customFormat="1" ht="16.5" customHeight="1">
      <c r="A39" s="110" t="s">
        <v>13</v>
      </c>
      <c r="B39" s="110"/>
      <c r="C39" s="110"/>
      <c r="D39" s="110"/>
      <c r="E39" s="110"/>
      <c r="F39" s="110"/>
      <c r="G39" s="13"/>
      <c r="H39" s="13"/>
    </row>
    <row r="40" spans="1:8" s="3" customFormat="1" ht="30.75" customHeight="1">
      <c r="A40" s="107" t="s">
        <v>59</v>
      </c>
      <c r="B40" s="108"/>
      <c r="C40" s="16"/>
      <c r="D40" s="1">
        <v>800</v>
      </c>
      <c r="E40" s="1">
        <v>2</v>
      </c>
      <c r="F40" s="1">
        <v>12</v>
      </c>
      <c r="G40" s="1">
        <f>D40*E40*F40</f>
        <v>19200</v>
      </c>
      <c r="H40" s="2" t="s">
        <v>29</v>
      </c>
    </row>
    <row r="41" spans="1:8" s="3" customFormat="1" ht="30.75" customHeight="1">
      <c r="A41" s="107" t="s">
        <v>61</v>
      </c>
      <c r="B41" s="108"/>
      <c r="C41" s="16"/>
      <c r="D41" s="1">
        <v>100</v>
      </c>
      <c r="E41" s="1">
        <v>1</v>
      </c>
      <c r="F41" s="1">
        <v>12</v>
      </c>
      <c r="G41" s="1">
        <f>D41*E41*F41</f>
        <v>1200</v>
      </c>
      <c r="H41" s="2" t="s">
        <v>29</v>
      </c>
    </row>
    <row r="42" spans="1:8" s="3" customFormat="1" ht="16.5" customHeight="1">
      <c r="A42" s="110" t="s">
        <v>14</v>
      </c>
      <c r="B42" s="110"/>
      <c r="C42" s="110"/>
      <c r="D42" s="110"/>
      <c r="E42" s="110"/>
      <c r="F42" s="110"/>
      <c r="G42" s="13"/>
      <c r="H42" s="13"/>
    </row>
    <row r="43" spans="1:8" s="3" customFormat="1" ht="28.5" customHeight="1">
      <c r="A43" s="107" t="s">
        <v>27</v>
      </c>
      <c r="B43" s="108"/>
      <c r="C43" s="22"/>
      <c r="D43" s="26">
        <v>200</v>
      </c>
      <c r="E43" s="26">
        <v>3</v>
      </c>
      <c r="F43" s="1">
        <v>12</v>
      </c>
      <c r="G43" s="1">
        <f>D43*E43*F43</f>
        <v>7200</v>
      </c>
      <c r="H43" s="2" t="s">
        <v>29</v>
      </c>
    </row>
    <row r="44" spans="1:8" s="3" customFormat="1" ht="30.75" customHeight="1">
      <c r="A44" s="107" t="s">
        <v>28</v>
      </c>
      <c r="B44" s="108"/>
      <c r="C44" s="16" t="s">
        <v>30</v>
      </c>
      <c r="D44" s="1">
        <v>20000</v>
      </c>
      <c r="E44" s="1">
        <v>1</v>
      </c>
      <c r="F44" s="1">
        <v>1</v>
      </c>
      <c r="G44" s="1">
        <f>D44*E44*F44</f>
        <v>20000</v>
      </c>
      <c r="H44" s="2" t="s">
        <v>29</v>
      </c>
    </row>
    <row r="45" spans="1:8" s="3" customFormat="1" ht="30.75" customHeight="1">
      <c r="A45" s="107" t="s">
        <v>21</v>
      </c>
      <c r="B45" s="108"/>
      <c r="C45" s="16"/>
      <c r="D45" s="1">
        <v>500</v>
      </c>
      <c r="E45" s="1">
        <v>1</v>
      </c>
      <c r="F45" s="1">
        <v>94</v>
      </c>
      <c r="G45" s="1">
        <f>D45*E45*F45</f>
        <v>47000</v>
      </c>
      <c r="H45" s="2" t="s">
        <v>57</v>
      </c>
    </row>
    <row r="46" spans="1:8" s="17" customFormat="1" ht="15" customHeight="1">
      <c r="A46" s="105" t="s">
        <v>22</v>
      </c>
      <c r="B46" s="105"/>
      <c r="C46" s="105"/>
      <c r="D46" s="105"/>
      <c r="E46" s="105"/>
      <c r="F46" s="105"/>
      <c r="G46" s="20">
        <f>SUM(G9:G45)</f>
        <v>623400</v>
      </c>
    </row>
    <row r="47" spans="1:8" s="17" customFormat="1" ht="15" customHeight="1">
      <c r="A47" s="105" t="s">
        <v>15</v>
      </c>
      <c r="B47" s="105"/>
      <c r="C47" s="105"/>
      <c r="D47" s="105"/>
      <c r="E47" s="105"/>
      <c r="F47" s="105"/>
      <c r="G47" s="19">
        <f>G46*0.1</f>
        <v>62340</v>
      </c>
    </row>
    <row r="48" spans="1:8" s="17" customFormat="1" ht="15" customHeight="1">
      <c r="A48" s="105" t="s">
        <v>16</v>
      </c>
      <c r="B48" s="105"/>
      <c r="C48" s="105"/>
      <c r="D48" s="105"/>
      <c r="E48" s="105"/>
      <c r="F48" s="105"/>
      <c r="G48" s="19">
        <f>G47*0.055</f>
        <v>3428.7</v>
      </c>
    </row>
    <row r="49" spans="1:7" s="17" customFormat="1" ht="15" customHeight="1">
      <c r="A49" s="106" t="s">
        <v>23</v>
      </c>
      <c r="B49" s="106"/>
      <c r="C49" s="106"/>
      <c r="D49" s="106"/>
      <c r="E49" s="106"/>
      <c r="F49" s="106"/>
      <c r="G49" s="21">
        <f>SUM(G46:G48)</f>
        <v>689168.7</v>
      </c>
    </row>
  </sheetData>
  <mergeCells count="30">
    <mergeCell ref="A41:B41"/>
    <mergeCell ref="A1:C1"/>
    <mergeCell ref="B2:E2"/>
    <mergeCell ref="A7:B7"/>
    <mergeCell ref="A8:F8"/>
    <mergeCell ref="A9:A14"/>
    <mergeCell ref="B9:B14"/>
    <mergeCell ref="A33:B34"/>
    <mergeCell ref="A15:B16"/>
    <mergeCell ref="A17:A18"/>
    <mergeCell ref="A20:F20"/>
    <mergeCell ref="A21:B21"/>
    <mergeCell ref="A22:B23"/>
    <mergeCell ref="A24:B24"/>
    <mergeCell ref="A48:F48"/>
    <mergeCell ref="A49:F49"/>
    <mergeCell ref="A46:F46"/>
    <mergeCell ref="A45:B45"/>
    <mergeCell ref="A25:B26"/>
    <mergeCell ref="A35:B36"/>
    <mergeCell ref="A37:B38"/>
    <mergeCell ref="A43:B43"/>
    <mergeCell ref="A39:F39"/>
    <mergeCell ref="A40:B40"/>
    <mergeCell ref="A44:B44"/>
    <mergeCell ref="A47:F47"/>
    <mergeCell ref="A42:F42"/>
    <mergeCell ref="A27:B29"/>
    <mergeCell ref="A30:B30"/>
    <mergeCell ref="A31:B3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旅行社</vt:lpstr>
      <vt:lpstr>希尔顿</vt:lpstr>
      <vt:lpstr>旅行社!Print_Area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/>
  <cp:lastPrinted>2023-05-09T07:03:48Z</cp:lastPrinted>
  <dcterms:created xsi:type="dcterms:W3CDTF">1996-12-17T01:32:42Z</dcterms:created>
  <dcterms:modified xsi:type="dcterms:W3CDTF">2023-05-25T09:50:40Z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