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86139\Desktop\工作\2020寰行中国\报价\"/>
    </mc:Choice>
  </mc:AlternateContent>
  <xr:revisionPtr revIDLastSave="0" documentId="13_ncr:1_{EEBEDC75-ECAB-425E-AC2A-1AF0DB7124B5}" xr6:coauthVersionLast="45" xr6:coauthVersionMax="45" xr10:uidLastSave="{00000000-0000-0000-0000-000000000000}"/>
  <bookViews>
    <workbookView xWindow="-103" yWindow="-103" windowWidth="16663" windowHeight="8863" tabRatio="684" xr2:uid="{00000000-000D-0000-FFFF-FFFF00000000}"/>
  </bookViews>
  <sheets>
    <sheet name="总览" sheetId="19" r:id="rId1"/>
    <sheet name="餐饮及住宿" sheetId="16" r:id="rId2"/>
    <sheet name="交通机票" sheetId="18" r:id="rId3"/>
    <sheet name="项目体验及物料" sheetId="17" r:id="rId4"/>
  </sheets>
  <calcPr calcId="181029" concurrentCalc="0"/>
</workbook>
</file>

<file path=xl/calcChain.xml><?xml version="1.0" encoding="utf-8"?>
<calcChain xmlns="http://schemas.openxmlformats.org/spreadsheetml/2006/main">
  <c r="F41" i="17" l="1"/>
  <c r="F40" i="17"/>
  <c r="F12" i="17"/>
  <c r="F22" i="17"/>
  <c r="F30" i="17"/>
  <c r="F31" i="17"/>
  <c r="F16" i="17"/>
  <c r="F26" i="17"/>
  <c r="C5" i="19"/>
  <c r="G16" i="16"/>
  <c r="G44" i="16"/>
  <c r="C3" i="19"/>
  <c r="C4" i="19"/>
  <c r="C6" i="19"/>
  <c r="C7" i="19"/>
  <c r="C8" i="19"/>
  <c r="F13" i="17"/>
  <c r="G4" i="18"/>
  <c r="G5" i="16"/>
  <c r="G4" i="16"/>
  <c r="F39" i="17"/>
  <c r="F38" i="17"/>
  <c r="F5" i="17"/>
  <c r="F6" i="17"/>
  <c r="F7" i="17"/>
  <c r="F8" i="17"/>
  <c r="F9" i="17"/>
  <c r="F10" i="17"/>
  <c r="F11" i="17"/>
  <c r="F17" i="17"/>
  <c r="F18" i="17"/>
  <c r="F19" i="17"/>
  <c r="F20" i="17"/>
  <c r="F23" i="17"/>
  <c r="F25" i="17"/>
  <c r="F27" i="17"/>
  <c r="F29" i="17"/>
  <c r="F32" i="17"/>
  <c r="F34" i="17"/>
  <c r="F35" i="17"/>
  <c r="F37" i="17"/>
  <c r="G34" i="16"/>
  <c r="G32" i="16"/>
  <c r="G25" i="16"/>
  <c r="G23" i="16"/>
  <c r="G15" i="18"/>
  <c r="G14" i="18"/>
  <c r="G13" i="18"/>
  <c r="G12" i="18"/>
  <c r="G11" i="18"/>
  <c r="G5" i="18"/>
  <c r="G6" i="18"/>
  <c r="G7" i="18"/>
  <c r="G8" i="18"/>
  <c r="G9" i="18"/>
  <c r="G10" i="18"/>
  <c r="G16" i="18"/>
  <c r="G29" i="16"/>
  <c r="G17" i="16"/>
  <c r="G40" i="16"/>
  <c r="G41" i="16"/>
  <c r="G7" i="16"/>
  <c r="G8" i="16"/>
  <c r="G9" i="16"/>
  <c r="G10" i="16"/>
  <c r="G18" i="16"/>
  <c r="G19" i="16"/>
  <c r="G21" i="16"/>
  <c r="G22" i="16"/>
  <c r="G24" i="16"/>
  <c r="G26" i="16"/>
  <c r="G27" i="16"/>
  <c r="G28" i="16"/>
  <c r="G42" i="16"/>
  <c r="G43" i="16"/>
  <c r="G11" i="16"/>
  <c r="G12" i="16"/>
  <c r="G13" i="16"/>
  <c r="G14" i="16"/>
  <c r="G30" i="16"/>
  <c r="G31" i="16"/>
  <c r="G33" i="16"/>
  <c r="G35" i="16"/>
  <c r="G36" i="16"/>
  <c r="G37" i="16"/>
  <c r="G38" i="16"/>
</calcChain>
</file>

<file path=xl/sharedStrings.xml><?xml version="1.0" encoding="utf-8"?>
<sst xmlns="http://schemas.openxmlformats.org/spreadsheetml/2006/main" count="279" uniqueCount="163">
  <si>
    <t>NO.</t>
  </si>
  <si>
    <t>Items</t>
  </si>
  <si>
    <t>Detail Description</t>
  </si>
  <si>
    <t xml:space="preserve">Unit Price </t>
  </si>
  <si>
    <t xml:space="preserve"> Qty</t>
  </si>
  <si>
    <t>Day</t>
  </si>
  <si>
    <t>Sub Total</t>
  </si>
  <si>
    <t xml:space="preserve"> 编号 </t>
  </si>
  <si>
    <t xml:space="preserve"> 描述                                                                             </t>
  </si>
  <si>
    <t xml:space="preserve">数量  </t>
  </si>
  <si>
    <t>次数</t>
  </si>
  <si>
    <t>嘉宾住宿</t>
  </si>
  <si>
    <t>工作人员住宿</t>
  </si>
  <si>
    <t>项目期间工作人员住宿费用</t>
  </si>
  <si>
    <t>嘉宾餐饮</t>
  </si>
  <si>
    <t>工作人员餐饮</t>
  </si>
  <si>
    <t>接送机</t>
  </si>
  <si>
    <t>接送机地接费用</t>
  </si>
  <si>
    <t>合计</t>
  </si>
  <si>
    <t>嘉宾接送机费用</t>
    <phoneticPr fontId="2" type="noConversion"/>
  </si>
  <si>
    <t>维修技师住宿</t>
    <phoneticPr fontId="2" type="noConversion"/>
  </si>
  <si>
    <t>维修技师人员住宿费用</t>
    <phoneticPr fontId="2" type="noConversion"/>
  </si>
  <si>
    <t>维修技师餐饮</t>
    <phoneticPr fontId="2" type="noConversion"/>
  </si>
  <si>
    <t>嘉宾餐饮</t>
    <phoneticPr fontId="2" type="noConversion"/>
  </si>
  <si>
    <t>嘉宾人数较多，分2组讲解</t>
    <phoneticPr fontId="2" type="noConversion"/>
  </si>
  <si>
    <t>嘉宾50+工作人员10+摄影摄像5</t>
    <phoneticPr fontId="2" type="noConversion"/>
  </si>
  <si>
    <t>DAY1 贵阳安纳塔拉度假酒店</t>
    <phoneticPr fontId="2" type="noConversion"/>
  </si>
  <si>
    <t>DAY2 中国天眼迎宾馆</t>
    <phoneticPr fontId="2" type="noConversion"/>
  </si>
  <si>
    <t>DAY1 贵阳安纳塔拉度假酒店 晚宴</t>
    <phoneticPr fontId="2" type="noConversion"/>
  </si>
  <si>
    <t>兴义国家地质公园资深讲解</t>
    <phoneticPr fontId="2" type="noConversion"/>
  </si>
  <si>
    <t>工作人员酒店</t>
  </si>
  <si>
    <t>探路阶段</t>
  </si>
  <si>
    <t>小计</t>
  </si>
  <si>
    <t>单价</t>
  </si>
  <si>
    <t>备注</t>
  </si>
  <si>
    <t>Remarks</t>
  </si>
  <si>
    <t>市内接驳大巴</t>
    <phoneticPr fontId="2" type="noConversion"/>
  </si>
  <si>
    <t>3名项目人员+2名摄影+4名教练+2地接+1编辑</t>
  </si>
  <si>
    <t>2当地技师</t>
  </si>
  <si>
    <t>16教练团队+5摄影摄像+6执行+2地接+1队医</t>
  </si>
  <si>
    <t>每日房间水果（含4种当地当季水果）</t>
  </si>
  <si>
    <t>每人80万人身意外保险，试驾专用险，7天</t>
  </si>
  <si>
    <t>维修技师餐饮</t>
  </si>
  <si>
    <t>接送嘉宾，37座大巴，市内交通</t>
  </si>
  <si>
    <t>嘉宾50+16教练团队+5摄影摄像+6执行+2地接+1队医+2技师+SGM公关5</t>
    <phoneticPr fontId="2" type="noConversion"/>
  </si>
  <si>
    <t>技师返回所在城市</t>
    <phoneticPr fontId="2" type="noConversion"/>
  </si>
  <si>
    <t>周1-4，周5返程</t>
    <phoneticPr fontId="2" type="noConversion"/>
  </si>
  <si>
    <t>饮用水</t>
    <phoneticPr fontId="2" type="noConversion"/>
  </si>
  <si>
    <t>探路阶段人身保险购买（50万），14天试驾险</t>
  </si>
  <si>
    <t>丽江</t>
  </si>
  <si>
    <t>每日房间水果（含4种当地当季水果）</t>
    <phoneticPr fontId="2" type="noConversion"/>
  </si>
  <si>
    <t>项目期间工作人员餐饮</t>
    <phoneticPr fontId="2" type="noConversion"/>
  </si>
  <si>
    <t>提前两天抵达</t>
  </si>
  <si>
    <t xml:space="preserve">小计 </t>
  </si>
  <si>
    <t>Unit Price</t>
  </si>
  <si>
    <t>线路1</t>
  </si>
  <si>
    <t>线路2</t>
  </si>
  <si>
    <t>项目</t>
  </si>
  <si>
    <t>描述</t>
  </si>
  <si>
    <t xml:space="preserve">数量 </t>
  </si>
  <si>
    <t>Qty</t>
  </si>
  <si>
    <t xml:space="preserve">线路 </t>
  </si>
  <si>
    <t>Route</t>
  </si>
  <si>
    <t>机票+市内打车（工作人员）</t>
  </si>
  <si>
    <t>餐饮及住宿</t>
  </si>
  <si>
    <t>2020寰行中国SOW：餐饮及住宿</t>
  </si>
  <si>
    <t>2020寰行中国SOW：交通及机票</t>
  </si>
  <si>
    <t>2020寰行中国SOW：项目体验及接待</t>
  </si>
  <si>
    <t>兴义</t>
  </si>
  <si>
    <t>嘉宾饮水</t>
  </si>
  <si>
    <t>保险费</t>
  </si>
  <si>
    <t>嘉宾住宿</t>
    <phoneticPr fontId="2" type="noConversion"/>
  </si>
  <si>
    <t>工作人员住宿</t>
    <phoneticPr fontId="2" type="noConversion"/>
  </si>
  <si>
    <t>嘉宾餐饮相关</t>
    <phoneticPr fontId="2" type="noConversion"/>
  </si>
  <si>
    <t>工作人员餐饮相关</t>
    <phoneticPr fontId="2" type="noConversion"/>
  </si>
  <si>
    <t>机票+市内打车（工作人员）</t>
    <phoneticPr fontId="2" type="noConversion"/>
  </si>
  <si>
    <t>项目期间工作人员餐饮</t>
    <phoneticPr fontId="2" type="noConversion"/>
  </si>
  <si>
    <t>16教练团队+5摄影摄像+6执行+2地接+1队医</t>
    <phoneticPr fontId="2" type="noConversion"/>
  </si>
  <si>
    <t>贵阳</t>
  </si>
  <si>
    <t>贵州中国天眼瞭望台参观+摆渡车+天文体验馆</t>
  </si>
  <si>
    <t>摆渡车导游讲解</t>
  </si>
  <si>
    <t>上山摆渡车</t>
  </si>
  <si>
    <t>现场相机租赁（相机+胶卷）</t>
  </si>
  <si>
    <t>相片打印</t>
  </si>
  <si>
    <t>天文小镇：第九宇宙参观</t>
  </si>
  <si>
    <t>第九宇宙体验馆教室租赁</t>
  </si>
  <si>
    <t>天眼瞭望台+大讲堂专家讲解</t>
  </si>
  <si>
    <t>贵州天眼特别参观（登上天眼外沿圈梁）+内部参观</t>
  </si>
  <si>
    <t>天眼前往平台小型摆渡车</t>
  </si>
  <si>
    <t>最多租赁5台，相机+胶卷150元，另购买2盒胶卷</t>
  </si>
  <si>
    <t>文化大讲堂场地</t>
  </si>
  <si>
    <t>如有资源可替天眼瞭望台参观</t>
  </si>
  <si>
    <t>兴义国家地质公园门票</t>
  </si>
  <si>
    <t>兴义国家地质公园特别参观</t>
    <phoneticPr fontId="2" type="noConversion"/>
  </si>
  <si>
    <t>万峰林公园门票+观光车票</t>
  </si>
  <si>
    <t>万峰林公园导游讲解</t>
  </si>
  <si>
    <t>八音坐唱表演</t>
  </si>
  <si>
    <t>特别进入古生物专家修复化石的工作区域，近距离观摩，聘请化石修复专家讲解</t>
  </si>
  <si>
    <t>馆内导游特别讲解</t>
  </si>
  <si>
    <t>嘉宾50+工作人员10+摄影摄像5，平台三、四之间可步行游览</t>
  </si>
  <si>
    <t>观光车讲解随程景点</t>
  </si>
  <si>
    <t>15分钟左右</t>
  </si>
  <si>
    <t>昆明</t>
  </si>
  <si>
    <t>云南凤凰山天文台体验</t>
  </si>
  <si>
    <t>天文台高老师讲解</t>
  </si>
  <si>
    <t>日晷广场+太阳历广场+天问楼参观+天象馆球幕影院体验</t>
  </si>
  <si>
    <t>昆明抚仙湖</t>
  </si>
  <si>
    <t>抚仙湖太阳观测站专家讲解</t>
  </si>
  <si>
    <t>抚仙湖明星渔洞帆船体验</t>
  </si>
  <si>
    <t>嘉宾50+摄影摄像5，大帆船2艘</t>
  </si>
  <si>
    <t>楚雄</t>
  </si>
  <si>
    <t>太阳历公园参观+导游讲解</t>
  </si>
  <si>
    <t>楚雄酒店专家讲解，带领媒体制作日晷模型</t>
  </si>
  <si>
    <t>日晷制作</t>
  </si>
  <si>
    <t>酒店场地租赁</t>
  </si>
  <si>
    <t>大理</t>
  </si>
  <si>
    <t>苍山石门关导游讲解费用</t>
  </si>
  <si>
    <t>包含沟通景区车辆安排拍摄费用</t>
  </si>
  <si>
    <t>《印象·丽江》演出票</t>
  </si>
  <si>
    <t>DAY3 兴义万峰林品独家酒店</t>
  </si>
  <si>
    <t>DAY2 滇菌王JP希丽酒店</t>
  </si>
  <si>
    <t>DAY3 大理实力希尔顿酒店</t>
  </si>
  <si>
    <t>DAY4 丽江和府洲际酒店</t>
  </si>
  <si>
    <t>DAY4 午餐（老滇山寨）</t>
  </si>
  <si>
    <t>DAY4 昆明喜来登</t>
  </si>
  <si>
    <t>DAY1 昆明喜来登</t>
  </si>
  <si>
    <t>DAY4 午餐 （丽江玉雪春天）</t>
  </si>
  <si>
    <t>DAY4 丽江和府洲际宴会厅</t>
  </si>
  <si>
    <t>交通费 （北京/上海-贵阳）</t>
  </si>
  <si>
    <t>单程机票（贵阳-昆明）+市内打车</t>
  </si>
  <si>
    <t>交通费 （昆明-丽江）</t>
  </si>
  <si>
    <t>单程机票（丽江-昆明）+市内打车</t>
  </si>
  <si>
    <t>DAY2 晚餐（天眼迎宾馆）</t>
  </si>
  <si>
    <t>DAY2 午餐（星辰天缘酒店）</t>
  </si>
  <si>
    <t>DAY3 午餐（峰林悦山）</t>
  </si>
  <si>
    <t>DAY3 晚餐（万峰林品）</t>
  </si>
  <si>
    <t>DAY2 中餐（食光记忆餐厅）</t>
  </si>
  <si>
    <t>DAY2 晚餐（楚雄滇菌王）</t>
  </si>
  <si>
    <t>DAY3 中餐（石门关碧岚温泉酒店）</t>
  </si>
  <si>
    <t>DAY3 晚餐（大理梅子井）</t>
  </si>
  <si>
    <t>3名项目人员+2名摄影+2地接+1编辑，实报实销</t>
  </si>
  <si>
    <t>交通机票</t>
  </si>
  <si>
    <t>项目体验及物料</t>
  </si>
  <si>
    <t>服务费</t>
  </si>
  <si>
    <t>物料</t>
  </si>
  <si>
    <t>木质结构+写真喷绘+射灯（迎宾KV大图背景）</t>
  </si>
  <si>
    <t>DAY4 昆明德尔塔酒店</t>
  </si>
  <si>
    <t>DAY1 昆明德尔塔酒店</t>
  </si>
  <si>
    <t>提供凭证，实报实销</t>
  </si>
  <si>
    <t>嘉宾50+16教练团队+5摄影摄像+6执行+2地接+1队医+2技师+SGM公关5</t>
  </si>
  <si>
    <t>媒体拍摄照片打印，最后一天给媒体（每卷24张×15卷）</t>
  </si>
  <si>
    <t>免费</t>
  </si>
  <si>
    <t>抚仙湖太阳观测站体验</t>
  </si>
  <si>
    <t>云南凤凰山天文台专家讲解</t>
  </si>
  <si>
    <t>苍山石门关&amp;观光车&amp;玻璃栈道门票</t>
  </si>
  <si>
    <t>总价(不含税）</t>
    <phoneticPr fontId="2" type="noConversion"/>
  </si>
  <si>
    <t>工作人员机票</t>
    <phoneticPr fontId="2" type="noConversion"/>
  </si>
  <si>
    <t>媒体伴手礼</t>
    <phoneticPr fontId="2" type="noConversion"/>
  </si>
  <si>
    <t>教练、万博机票自理，负责9人差旅：5摄影摄像+4康辉</t>
  </si>
  <si>
    <t>贺老师</t>
    <phoneticPr fontId="2" type="noConversion"/>
  </si>
  <si>
    <t>优惠总价(含税可抵扣）</t>
    <phoneticPr fontId="2" type="noConversion"/>
  </si>
  <si>
    <r>
      <t>VIP</t>
    </r>
    <r>
      <rPr>
        <sz val="12"/>
        <rFont val="宋体"/>
        <family val="3"/>
        <charset val="134"/>
      </rPr>
      <t>伴手礼</t>
    </r>
    <phoneticPr fontId="2" type="noConversion"/>
  </si>
  <si>
    <t>总价(含税可抵扣）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</si>
</sst>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¥&quot;* #,##0.00_ ;_ &quot;¥&quot;* \-#,##0.00_ ;_ &quot;¥&quot;* &quot;-&quot;??_ ;_ @_ "/>
    <numFmt numFmtId="176" formatCode="_-* #,##0.00_-;\-* #,##0.00_-;_-* &quot;-&quot;??_-;_-@_-"/>
    <numFmt numFmtId="177" formatCode="#,##0&quot; &quot;;\(#,##0\)"/>
    <numFmt numFmtId="178" formatCode="[$¥-804]#,##0"/>
  </numFmts>
  <fonts count="33">
    <font>
      <sz val="12"/>
      <color indexed="8"/>
      <name val="宋体"/>
    </font>
    <font>
      <sz val="12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微软雅黑"/>
      <family val="2"/>
      <charset val="134"/>
    </font>
    <font>
      <u/>
      <sz val="12"/>
      <color theme="10"/>
      <name val="宋体"/>
      <family val="3"/>
      <charset val="134"/>
    </font>
    <font>
      <u/>
      <sz val="12"/>
      <color theme="11"/>
      <name val="宋体"/>
      <family val="3"/>
      <charset val="134"/>
    </font>
    <font>
      <sz val="10"/>
      <name val="Verdana"/>
      <family val="2"/>
    </font>
    <font>
      <sz val="12"/>
      <name val="Times New Roman"/>
      <family val="1"/>
    </font>
    <font>
      <sz val="12"/>
      <name val="宋体"/>
      <family val="3"/>
      <charset val="134"/>
    </font>
    <font>
      <sz val="12"/>
      <name val="方正德赛黑简体 507R"/>
      <charset val="134"/>
    </font>
    <font>
      <sz val="12"/>
      <color indexed="8"/>
      <name val="方正德赛黑简体 507R"/>
      <charset val="134"/>
    </font>
    <font>
      <sz val="12"/>
      <color indexed="8"/>
      <name val="宋体"/>
      <family val="3"/>
      <charset val="134"/>
    </font>
    <font>
      <sz val="12"/>
      <color indexed="8"/>
      <name val="微软雅黑"/>
      <family val="2"/>
      <charset val="134"/>
    </font>
    <font>
      <sz val="10"/>
      <name val="Arial"/>
      <family val="2"/>
    </font>
    <font>
      <sz val="12"/>
      <color rgb="FFFF0000"/>
      <name val="方正德赛黑简体 507R"/>
      <charset val="134"/>
    </font>
    <font>
      <sz val="12"/>
      <name val="微软雅黑"/>
      <family val="2"/>
      <charset val="134"/>
    </font>
    <font>
      <b/>
      <sz val="20"/>
      <name val="Morandi-Medium"/>
      <family val="2"/>
    </font>
    <font>
      <sz val="20"/>
      <name val="Morandi-Medium"/>
      <family val="2"/>
    </font>
    <font>
      <b/>
      <sz val="12"/>
      <color indexed="9"/>
      <name val="Morandi-Medium"/>
      <family val="2"/>
    </font>
    <font>
      <b/>
      <sz val="20"/>
      <name val="Morandi-Light"/>
      <family val="2"/>
    </font>
    <font>
      <sz val="20"/>
      <name val="Morandi-Light"/>
      <family val="2"/>
    </font>
    <font>
      <b/>
      <sz val="12"/>
      <color indexed="9"/>
      <name val="Morandi-Light"/>
      <family val="2"/>
    </font>
    <font>
      <sz val="12"/>
      <color indexed="8"/>
      <name val="Morandi-Light"/>
      <family val="2"/>
    </font>
    <font>
      <sz val="12"/>
      <name val="Morandi-Light"/>
      <family val="2"/>
    </font>
    <font>
      <b/>
      <sz val="12"/>
      <color indexed="8"/>
      <name val="Morandi-Light"/>
      <family val="2"/>
    </font>
    <font>
      <sz val="12"/>
      <color indexed="16"/>
      <name val="Morandi-Light"/>
      <family val="2"/>
    </font>
    <font>
      <sz val="12"/>
      <color theme="1"/>
      <name val="Morandi-Light"/>
      <family val="2"/>
    </font>
    <font>
      <sz val="12"/>
      <color theme="1"/>
      <name val="微软雅黑"/>
      <family val="2"/>
      <charset val="134"/>
    </font>
    <font>
      <sz val="18"/>
      <color indexed="8"/>
      <name val="宋体"/>
      <family val="3"/>
      <charset val="134"/>
    </font>
    <font>
      <sz val="18"/>
      <color indexed="8"/>
      <name val="方正德赛黑简体 504L"/>
      <charset val="134"/>
    </font>
    <font>
      <b/>
      <sz val="18"/>
      <color indexed="8"/>
      <name val="Morandi-Light"/>
      <family val="2"/>
    </font>
    <font>
      <sz val="12"/>
      <color rgb="FFFF0000"/>
      <name val="Morandi-Light"/>
      <family val="2"/>
    </font>
    <font>
      <sz val="12"/>
      <color rgb="FFFF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8">
    <xf numFmtId="0" fontId="0" fillId="0" borderId="0" applyNumberFormat="0" applyFill="0" applyBorder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44" fontId="8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6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0" borderId="0">
      <alignment vertical="center"/>
    </xf>
    <xf numFmtId="0" fontId="11" fillId="0" borderId="0" applyNumberFormat="0" applyFill="0" applyBorder="0" applyProtection="0"/>
    <xf numFmtId="0" fontId="8" fillId="0" borderId="0">
      <alignment vertical="center"/>
    </xf>
  </cellStyleXfs>
  <cellXfs count="164">
    <xf numFmtId="0" fontId="0" fillId="0" borderId="0" xfId="0" applyFont="1" applyAlignment="1"/>
    <xf numFmtId="0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left" vertical="center" wrapText="1"/>
    </xf>
    <xf numFmtId="49" fontId="23" fillId="0" borderId="10" xfId="0" applyNumberFormat="1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49" fontId="23" fillId="0" borderId="10" xfId="0" applyNumberFormat="1" applyFont="1" applyFill="1" applyBorder="1" applyAlignment="1">
      <alignment horizontal="left"/>
    </xf>
    <xf numFmtId="3" fontId="23" fillId="0" borderId="10" xfId="0" applyNumberFormat="1" applyFont="1" applyFill="1" applyBorder="1" applyAlignment="1">
      <alignment horizontal="left" vertical="center"/>
    </xf>
    <xf numFmtId="49" fontId="24" fillId="3" borderId="14" xfId="0" applyNumberFormat="1" applyFont="1" applyFill="1" applyBorder="1" applyAlignment="1">
      <alignment horizontal="center" vertical="center"/>
    </xf>
    <xf numFmtId="178" fontId="23" fillId="0" borderId="9" xfId="0" applyNumberFormat="1" applyFont="1" applyFill="1" applyBorder="1" applyAlignment="1">
      <alignment horizontal="center" vertical="center"/>
    </xf>
    <xf numFmtId="0" fontId="23" fillId="0" borderId="9" xfId="0" applyNumberFormat="1" applyFont="1" applyFill="1" applyBorder="1" applyAlignment="1">
      <alignment horizontal="center" vertical="center"/>
    </xf>
    <xf numFmtId="178" fontId="23" fillId="0" borderId="9" xfId="0" applyNumberFormat="1" applyFont="1" applyFill="1" applyBorder="1" applyAlignment="1">
      <alignment horizontal="center"/>
    </xf>
    <xf numFmtId="0" fontId="23" fillId="0" borderId="9" xfId="0" applyNumberFormat="1" applyFont="1" applyFill="1" applyBorder="1" applyAlignment="1">
      <alignment horizontal="center"/>
    </xf>
    <xf numFmtId="178" fontId="24" fillId="3" borderId="17" xfId="0" applyNumberFormat="1" applyFont="1" applyFill="1" applyBorder="1" applyAlignment="1">
      <alignment horizontal="center" vertical="center" wrapText="1"/>
    </xf>
    <xf numFmtId="0" fontId="24" fillId="3" borderId="17" xfId="0" applyFont="1" applyFill="1" applyBorder="1" applyAlignment="1">
      <alignment horizontal="center" vertical="center" wrapText="1"/>
    </xf>
    <xf numFmtId="178" fontId="23" fillId="0" borderId="9" xfId="26" applyNumberFormat="1" applyFont="1" applyFill="1" applyBorder="1" applyAlignment="1">
      <alignment horizontal="center" vertical="center"/>
    </xf>
    <xf numFmtId="178" fontId="24" fillId="3" borderId="17" xfId="26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left" vertical="center"/>
    </xf>
    <xf numFmtId="178" fontId="23" fillId="0" borderId="4" xfId="26" applyNumberFormat="1" applyFont="1" applyFill="1" applyBorder="1" applyAlignment="1">
      <alignment horizontal="center" vertical="center"/>
    </xf>
    <xf numFmtId="0" fontId="23" fillId="0" borderId="4" xfId="0" applyNumberFormat="1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 wrapText="1"/>
    </xf>
    <xf numFmtId="49" fontId="24" fillId="3" borderId="17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left"/>
    </xf>
    <xf numFmtId="178" fontId="18" fillId="2" borderId="9" xfId="26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 wrapText="1"/>
    </xf>
    <xf numFmtId="49" fontId="22" fillId="0" borderId="9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3" fillId="0" borderId="9" xfId="0" applyFont="1" applyFill="1" applyBorder="1" applyAlignment="1">
      <alignment horizontal="left" vertical="center" wrapText="1"/>
    </xf>
    <xf numFmtId="0" fontId="24" fillId="3" borderId="19" xfId="0" applyFont="1" applyFill="1" applyBorder="1" applyAlignment="1">
      <alignment horizontal="left" vertical="center" wrapText="1"/>
    </xf>
    <xf numFmtId="49" fontId="23" fillId="0" borderId="4" xfId="0" applyNumberFormat="1" applyFont="1" applyFill="1" applyBorder="1" applyAlignment="1">
      <alignment horizontal="left" vertical="center" wrapText="1"/>
    </xf>
    <xf numFmtId="49" fontId="23" fillId="0" borderId="4" xfId="0" applyNumberFormat="1" applyFont="1" applyFill="1" applyBorder="1" applyAlignment="1">
      <alignment horizontal="justify" vertical="center" wrapText="1"/>
    </xf>
    <xf numFmtId="178" fontId="23" fillId="0" borderId="4" xfId="0" applyNumberFormat="1" applyFont="1" applyFill="1" applyBorder="1" applyAlignment="1">
      <alignment horizontal="center" vertical="center"/>
    </xf>
    <xf numFmtId="177" fontId="23" fillId="0" borderId="4" xfId="0" applyNumberFormat="1" applyFont="1" applyFill="1" applyBorder="1" applyAlignment="1">
      <alignment horizontal="center" vertical="center" wrapText="1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 wrapText="1"/>
    </xf>
    <xf numFmtId="178" fontId="18" fillId="2" borderId="4" xfId="26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left" vertical="center"/>
    </xf>
    <xf numFmtId="49" fontId="23" fillId="0" borderId="4" xfId="0" applyNumberFormat="1" applyFont="1" applyFill="1" applyBorder="1" applyAlignment="1">
      <alignment horizontal="left" vertical="center"/>
    </xf>
    <xf numFmtId="49" fontId="22" fillId="0" borderId="4" xfId="0" applyNumberFormat="1" applyFont="1" applyFill="1" applyBorder="1" applyAlignment="1">
      <alignment horizontal="left" vertical="center" wrapText="1"/>
    </xf>
    <xf numFmtId="178" fontId="22" fillId="0" borderId="4" xfId="0" applyNumberFormat="1" applyFont="1" applyFill="1" applyBorder="1" applyAlignment="1">
      <alignment horizontal="center" vertical="center"/>
    </xf>
    <xf numFmtId="0" fontId="22" fillId="0" borderId="4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left" vertical="center"/>
    </xf>
    <xf numFmtId="0" fontId="23" fillId="0" borderId="4" xfId="0" applyFont="1" applyFill="1" applyBorder="1" applyAlignment="1">
      <alignment horizontal="left" vertical="center"/>
    </xf>
    <xf numFmtId="49" fontId="24" fillId="3" borderId="4" xfId="0" applyNumberFormat="1" applyFont="1" applyFill="1" applyBorder="1" applyAlignment="1">
      <alignment horizontal="center" vertical="center"/>
    </xf>
    <xf numFmtId="0" fontId="24" fillId="3" borderId="4" xfId="0" applyFont="1" applyFill="1" applyBorder="1" applyAlignment="1">
      <alignment horizontal="left" vertical="center" wrapText="1"/>
    </xf>
    <xf numFmtId="178" fontId="24" fillId="3" borderId="4" xfId="0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178" fontId="24" fillId="3" borderId="4" xfId="26" applyNumberFormat="1" applyFont="1" applyFill="1" applyBorder="1" applyAlignment="1">
      <alignment horizontal="center" vertical="center"/>
    </xf>
    <xf numFmtId="3" fontId="24" fillId="3" borderId="4" xfId="0" applyNumberFormat="1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left" vertical="center"/>
    </xf>
    <xf numFmtId="49" fontId="21" fillId="2" borderId="4" xfId="0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center" vertical="center" wrapText="1"/>
    </xf>
    <xf numFmtId="49" fontId="23" fillId="0" borderId="4" xfId="0" applyNumberFormat="1" applyFont="1" applyFill="1" applyBorder="1" applyAlignment="1">
      <alignment vertical="center" wrapText="1"/>
    </xf>
    <xf numFmtId="178" fontId="21" fillId="2" borderId="4" xfId="26" applyNumberFormat="1" applyFont="1" applyFill="1" applyBorder="1" applyAlignment="1">
      <alignment horizontal="center" vertical="center"/>
    </xf>
    <xf numFmtId="49" fontId="21" fillId="2" borderId="4" xfId="0" applyNumberFormat="1" applyFont="1" applyFill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23" fillId="0" borderId="2" xfId="0" applyFont="1" applyFill="1" applyBorder="1" applyAlignment="1">
      <alignment horizontal="center" vertical="center" wrapText="1"/>
    </xf>
    <xf numFmtId="178" fontId="23" fillId="0" borderId="2" xfId="0" applyNumberFormat="1" applyFont="1" applyFill="1" applyBorder="1" applyAlignment="1">
      <alignment horizontal="center" vertical="center" wrapText="1"/>
    </xf>
    <xf numFmtId="49" fontId="23" fillId="0" borderId="11" xfId="0" applyNumberFormat="1" applyFont="1" applyFill="1" applyBorder="1" applyAlignment="1">
      <alignment vertical="center" wrapText="1"/>
    </xf>
    <xf numFmtId="49" fontId="22" fillId="0" borderId="11" xfId="0" applyNumberFormat="1" applyFont="1" applyFill="1" applyBorder="1" applyAlignment="1">
      <alignment vertical="center" wrapText="1"/>
    </xf>
    <xf numFmtId="49" fontId="15" fillId="0" borderId="10" xfId="0" applyNumberFormat="1" applyFont="1" applyFill="1" applyBorder="1" applyAlignment="1">
      <alignment horizontal="left" vertical="center"/>
    </xf>
    <xf numFmtId="49" fontId="15" fillId="0" borderId="4" xfId="0" applyNumberFormat="1" applyFont="1" applyFill="1" applyBorder="1" applyAlignment="1">
      <alignment horizontal="left" vertical="center" wrapText="1"/>
    </xf>
    <xf numFmtId="0" fontId="28" fillId="0" borderId="0" xfId="0" applyFont="1" applyAlignment="1"/>
    <xf numFmtId="0" fontId="29" fillId="0" borderId="0" xfId="0" applyFont="1" applyAlignment="1"/>
    <xf numFmtId="0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49" fontId="30" fillId="3" borderId="4" xfId="0" applyNumberFormat="1" applyFont="1" applyFill="1" applyBorder="1" applyAlignment="1">
      <alignment horizontal="center" vertical="center"/>
    </xf>
    <xf numFmtId="178" fontId="30" fillId="3" borderId="4" xfId="0" applyNumberFormat="1" applyFont="1" applyFill="1" applyBorder="1" applyAlignment="1">
      <alignment horizontal="center" vertical="center" wrapText="1"/>
    </xf>
    <xf numFmtId="0" fontId="30" fillId="3" borderId="4" xfId="0" applyFont="1" applyFill="1" applyBorder="1" applyAlignment="1">
      <alignment horizontal="center" vertical="center" wrapText="1"/>
    </xf>
    <xf numFmtId="178" fontId="30" fillId="3" borderId="4" xfId="26" applyNumberFormat="1" applyFont="1" applyFill="1" applyBorder="1" applyAlignment="1">
      <alignment horizontal="center" vertical="center"/>
    </xf>
    <xf numFmtId="3" fontId="30" fillId="3" borderId="4" xfId="0" applyNumberFormat="1" applyFont="1" applyFill="1" applyBorder="1" applyAlignment="1">
      <alignment horizontal="left" vertical="center"/>
    </xf>
    <xf numFmtId="3" fontId="31" fillId="0" borderId="10" xfId="0" applyNumberFormat="1" applyFont="1" applyFill="1" applyBorder="1" applyAlignment="1">
      <alignment horizontal="left" vertical="center"/>
    </xf>
    <xf numFmtId="178" fontId="31" fillId="0" borderId="4" xfId="0" applyNumberFormat="1" applyFont="1" applyFill="1" applyBorder="1" applyAlignment="1">
      <alignment horizontal="center" vertical="center"/>
    </xf>
    <xf numFmtId="178" fontId="12" fillId="0" borderId="9" xfId="26" applyNumberFormat="1" applyFont="1" applyFill="1" applyBorder="1" applyAlignment="1">
      <alignment horizontal="center" vertical="center"/>
    </xf>
    <xf numFmtId="178" fontId="27" fillId="0" borderId="9" xfId="0" applyNumberFormat="1" applyFont="1" applyFill="1" applyBorder="1" applyAlignment="1">
      <alignment horizontal="center" vertical="center"/>
    </xf>
    <xf numFmtId="177" fontId="15" fillId="0" borderId="9" xfId="0" applyNumberFormat="1" applyFont="1" applyFill="1" applyBorder="1" applyAlignment="1">
      <alignment horizontal="center" vertical="center" wrapText="1"/>
    </xf>
    <xf numFmtId="178" fontId="15" fillId="0" borderId="9" xfId="26" applyNumberFormat="1" applyFont="1" applyFill="1" applyBorder="1" applyAlignment="1">
      <alignment horizontal="center" vertical="center"/>
    </xf>
    <xf numFmtId="178" fontId="15" fillId="0" borderId="9" xfId="0" applyNumberFormat="1" applyFont="1" applyFill="1" applyBorder="1" applyAlignment="1">
      <alignment horizontal="center" vertical="center"/>
    </xf>
    <xf numFmtId="49" fontId="12" fillId="0" borderId="10" xfId="0" applyNumberFormat="1" applyFont="1" applyBorder="1" applyAlignment="1">
      <alignment horizontal="left" vertical="center"/>
    </xf>
    <xf numFmtId="0" fontId="15" fillId="0" borderId="9" xfId="0" applyFont="1" applyFill="1" applyBorder="1" applyAlignment="1">
      <alignment horizontal="left" wrapText="1"/>
    </xf>
    <xf numFmtId="178" fontId="15" fillId="0" borderId="9" xfId="0" applyNumberFormat="1" applyFont="1" applyFill="1" applyBorder="1" applyAlignment="1">
      <alignment horizontal="center"/>
    </xf>
    <xf numFmtId="0" fontId="15" fillId="0" borderId="9" xfId="0" applyFont="1" applyFill="1" applyBorder="1" applyAlignment="1">
      <alignment horizontal="center"/>
    </xf>
    <xf numFmtId="177" fontId="15" fillId="0" borderId="1" xfId="0" applyNumberFormat="1" applyFont="1" applyFill="1" applyBorder="1" applyAlignment="1">
      <alignment horizontal="center" wrapText="1"/>
    </xf>
    <xf numFmtId="0" fontId="15" fillId="0" borderId="9" xfId="0" applyNumberFormat="1" applyFont="1" applyFill="1" applyBorder="1" applyAlignment="1">
      <alignment horizontal="center"/>
    </xf>
    <xf numFmtId="177" fontId="15" fillId="0" borderId="4" xfId="0" applyNumberFormat="1" applyFont="1" applyFill="1" applyBorder="1" applyAlignment="1">
      <alignment horizontal="center" wrapText="1"/>
    </xf>
    <xf numFmtId="0" fontId="15" fillId="0" borderId="13" xfId="0" applyNumberFormat="1" applyFont="1" applyFill="1" applyBorder="1" applyAlignment="1">
      <alignment horizontal="center"/>
    </xf>
    <xf numFmtId="49" fontId="15" fillId="0" borderId="9" xfId="0" applyNumberFormat="1" applyFont="1" applyFill="1" applyBorder="1" applyAlignment="1">
      <alignment horizontal="left"/>
    </xf>
    <xf numFmtId="49" fontId="15" fillId="0" borderId="9" xfId="0" applyNumberFormat="1" applyFont="1" applyFill="1" applyBorder="1" applyAlignment="1"/>
    <xf numFmtId="49" fontId="15" fillId="0" borderId="23" xfId="0" applyNumberFormat="1" applyFont="1" applyFill="1" applyBorder="1" applyAlignment="1"/>
    <xf numFmtId="49" fontId="15" fillId="0" borderId="9" xfId="0" applyNumberFormat="1" applyFont="1" applyFill="1" applyBorder="1" applyAlignment="1">
      <alignment horizontal="left" wrapText="1"/>
    </xf>
    <xf numFmtId="178" fontId="15" fillId="0" borderId="9" xfId="0" applyNumberFormat="1" applyFont="1" applyFill="1" applyBorder="1" applyAlignment="1">
      <alignment horizontal="center" wrapText="1"/>
    </xf>
    <xf numFmtId="177" fontId="15" fillId="0" borderId="9" xfId="0" applyNumberFormat="1" applyFont="1" applyFill="1" applyBorder="1" applyAlignment="1">
      <alignment horizontal="center" wrapText="1"/>
    </xf>
    <xf numFmtId="49" fontId="15" fillId="0" borderId="4" xfId="0" applyNumberFormat="1" applyFont="1" applyFill="1" applyBorder="1" applyAlignment="1">
      <alignment horizontal="left" wrapText="1"/>
    </xf>
    <xf numFmtId="178" fontId="15" fillId="0" borderId="4" xfId="0" applyNumberFormat="1" applyFont="1" applyFill="1" applyBorder="1" applyAlignment="1">
      <alignment horizontal="center" wrapText="1"/>
    </xf>
    <xf numFmtId="178" fontId="15" fillId="0" borderId="4" xfId="0" applyNumberFormat="1" applyFont="1" applyFill="1" applyBorder="1" applyAlignment="1">
      <alignment horizontal="center"/>
    </xf>
    <xf numFmtId="49" fontId="15" fillId="0" borderId="4" xfId="0" applyNumberFormat="1" applyFont="1" applyFill="1" applyBorder="1" applyAlignment="1">
      <alignment horizontal="left"/>
    </xf>
    <xf numFmtId="178" fontId="26" fillId="0" borderId="9" xfId="0" applyNumberFormat="1" applyFont="1" applyFill="1" applyBorder="1" applyAlignment="1">
      <alignment horizontal="center" vertical="center"/>
    </xf>
    <xf numFmtId="178" fontId="23" fillId="0" borderId="4" xfId="26" applyNumberFormat="1" applyFont="1" applyFill="1" applyBorder="1" applyAlignment="1">
      <alignment horizontal="left" vertical="center"/>
    </xf>
    <xf numFmtId="49" fontId="22" fillId="4" borderId="4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wrapText="1"/>
    </xf>
    <xf numFmtId="0" fontId="15" fillId="0" borderId="4" xfId="0" applyFont="1" applyFill="1" applyBorder="1" applyAlignment="1">
      <alignment horizontal="left" wrapText="1"/>
    </xf>
    <xf numFmtId="178" fontId="15" fillId="0" borderId="13" xfId="0" applyNumberFormat="1" applyFont="1" applyFill="1" applyBorder="1" applyAlignment="1">
      <alignment horizontal="center"/>
    </xf>
    <xf numFmtId="49" fontId="22" fillId="0" borderId="4" xfId="0" applyNumberFormat="1" applyFont="1" applyFill="1" applyBorder="1" applyAlignment="1">
      <alignment horizontal="left" vertical="center"/>
    </xf>
    <xf numFmtId="49" fontId="23" fillId="0" borderId="4" xfId="0" applyNumberFormat="1" applyFont="1" applyFill="1" applyBorder="1" applyAlignment="1">
      <alignment vertical="center"/>
    </xf>
    <xf numFmtId="0" fontId="12" fillId="0" borderId="4" xfId="0" applyFont="1" applyBorder="1" applyAlignment="1"/>
    <xf numFmtId="49" fontId="32" fillId="0" borderId="10" xfId="0" applyNumberFormat="1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178" fontId="23" fillId="0" borderId="27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/>
    <xf numFmtId="178" fontId="12" fillId="0" borderId="4" xfId="0" applyNumberFormat="1" applyFont="1" applyBorder="1" applyAlignment="1"/>
    <xf numFmtId="0" fontId="29" fillId="0" borderId="0" xfId="0" applyNumberFormat="1" applyFont="1" applyFill="1" applyAlignment="1">
      <alignment vertical="center"/>
    </xf>
    <xf numFmtId="0" fontId="29" fillId="0" borderId="0" xfId="0" applyFont="1" applyFill="1" applyAlignment="1">
      <alignment vertical="center"/>
    </xf>
    <xf numFmtId="49" fontId="18" fillId="0" borderId="10" xfId="0" applyNumberFormat="1" applyFont="1" applyFill="1" applyBorder="1" applyAlignment="1">
      <alignment horizontal="left" vertical="center"/>
    </xf>
    <xf numFmtId="3" fontId="24" fillId="0" borderId="18" xfId="0" applyNumberFormat="1" applyFont="1" applyFill="1" applyBorder="1" applyAlignment="1">
      <alignment horizontal="left" vertical="center"/>
    </xf>
    <xf numFmtId="0" fontId="9" fillId="0" borderId="0" xfId="0" applyFont="1" applyFill="1" applyAlignment="1">
      <alignment vertical="center"/>
    </xf>
    <xf numFmtId="178" fontId="23" fillId="0" borderId="28" xfId="0" applyNumberFormat="1" applyFont="1" applyFill="1" applyBorder="1" applyAlignment="1">
      <alignment horizontal="center" vertical="center"/>
    </xf>
    <xf numFmtId="0" fontId="23" fillId="0" borderId="28" xfId="0" applyNumberFormat="1" applyFont="1" applyFill="1" applyBorder="1" applyAlignment="1">
      <alignment horizontal="center" vertical="center"/>
    </xf>
    <xf numFmtId="0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49" fontId="27" fillId="0" borderId="21" xfId="0" applyNumberFormat="1" applyFont="1" applyFill="1" applyBorder="1" applyAlignment="1">
      <alignment horizontal="center" vertical="center"/>
    </xf>
    <xf numFmtId="49" fontId="27" fillId="0" borderId="13" xfId="0" applyNumberFormat="1" applyFont="1" applyFill="1" applyBorder="1" applyAlignment="1">
      <alignment horizontal="center" vertical="center"/>
    </xf>
    <xf numFmtId="49" fontId="27" fillId="0" borderId="22" xfId="0" applyNumberFormat="1" applyFont="1" applyFill="1" applyBorder="1" applyAlignment="1">
      <alignment horizontal="center" vertical="center"/>
    </xf>
    <xf numFmtId="0" fontId="16" fillId="0" borderId="5" xfId="0" applyNumberFormat="1" applyFont="1" applyBorder="1" applyAlignment="1">
      <alignment horizontal="center" vertical="center"/>
    </xf>
    <xf numFmtId="0" fontId="17" fillId="0" borderId="6" xfId="0" applyNumberFormat="1" applyFont="1" applyBorder="1" applyAlignment="1">
      <alignment horizontal="center" vertical="center"/>
    </xf>
    <xf numFmtId="0" fontId="17" fillId="0" borderId="7" xfId="0" applyNumberFormat="1" applyFont="1" applyBorder="1" applyAlignment="1">
      <alignment horizontal="center" vertical="center"/>
    </xf>
    <xf numFmtId="49" fontId="27" fillId="0" borderId="11" xfId="0" applyNumberFormat="1" applyFont="1" applyFill="1" applyBorder="1" applyAlignment="1">
      <alignment horizontal="center" vertical="center"/>
    </xf>
    <xf numFmtId="49" fontId="27" fillId="0" borderId="12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/>
    </xf>
    <xf numFmtId="0" fontId="17" fillId="0" borderId="4" xfId="0" applyNumberFormat="1" applyFont="1" applyBorder="1" applyAlignment="1">
      <alignment horizontal="center" vertical="center"/>
    </xf>
    <xf numFmtId="49" fontId="26" fillId="0" borderId="16" xfId="0" applyNumberFormat="1" applyFont="1" applyFill="1" applyBorder="1" applyAlignment="1">
      <alignment horizontal="center" vertical="center"/>
    </xf>
    <xf numFmtId="49" fontId="26" fillId="0" borderId="20" xfId="0" applyNumberFormat="1" applyFont="1" applyFill="1" applyBorder="1" applyAlignment="1">
      <alignment horizontal="center" vertical="center"/>
    </xf>
    <xf numFmtId="49" fontId="23" fillId="0" borderId="16" xfId="0" applyNumberFormat="1" applyFont="1" applyFill="1" applyBorder="1" applyAlignment="1">
      <alignment horizontal="center" vertical="center" wrapText="1"/>
    </xf>
    <xf numFmtId="49" fontId="23" fillId="0" borderId="3" xfId="0" applyNumberFormat="1" applyFont="1" applyFill="1" applyBorder="1" applyAlignment="1">
      <alignment horizontal="center" vertical="center" wrapText="1"/>
    </xf>
    <xf numFmtId="49" fontId="23" fillId="0" borderId="20" xfId="0" applyNumberFormat="1" applyFont="1" applyFill="1" applyBorder="1" applyAlignment="1">
      <alignment horizontal="center" vertical="center" wrapText="1"/>
    </xf>
    <xf numFmtId="0" fontId="19" fillId="0" borderId="4" xfId="0" applyNumberFormat="1" applyFont="1" applyBorder="1" applyAlignment="1">
      <alignment horizontal="center" vertical="center"/>
    </xf>
    <xf numFmtId="0" fontId="20" fillId="0" borderId="4" xfId="0" applyNumberFormat="1" applyFont="1" applyBorder="1" applyAlignment="1">
      <alignment horizontal="center" vertical="center"/>
    </xf>
    <xf numFmtId="49" fontId="22" fillId="0" borderId="16" xfId="0" applyNumberFormat="1" applyFont="1" applyFill="1" applyBorder="1" applyAlignment="1">
      <alignment horizontal="center" vertical="center" wrapText="1"/>
    </xf>
    <xf numFmtId="49" fontId="22" fillId="0" borderId="3" xfId="0" applyNumberFormat="1" applyFont="1" applyFill="1" applyBorder="1" applyAlignment="1">
      <alignment horizontal="center" vertical="center" wrapText="1"/>
    </xf>
    <xf numFmtId="49" fontId="22" fillId="4" borderId="4" xfId="0" applyNumberFormat="1" applyFont="1" applyFill="1" applyBorder="1" applyAlignment="1">
      <alignment horizontal="left" vertical="center" wrapText="1"/>
    </xf>
    <xf numFmtId="49" fontId="22" fillId="4" borderId="4" xfId="0" applyNumberFormat="1" applyFont="1" applyFill="1" applyBorder="1" applyAlignment="1">
      <alignment horizontal="left" vertical="center"/>
    </xf>
    <xf numFmtId="49" fontId="23" fillId="0" borderId="3" xfId="0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 wrapText="1"/>
    </xf>
    <xf numFmtId="0" fontId="23" fillId="0" borderId="29" xfId="0" applyFont="1" applyFill="1" applyBorder="1" applyAlignment="1">
      <alignment horizontal="center" vertical="center" wrapText="1"/>
    </xf>
    <xf numFmtId="178" fontId="23" fillId="0" borderId="29" xfId="0" applyNumberFormat="1" applyFont="1" applyFill="1" applyBorder="1" applyAlignment="1">
      <alignment horizontal="center" vertical="center" wrapText="1"/>
    </xf>
    <xf numFmtId="49" fontId="23" fillId="0" borderId="30" xfId="0" applyNumberFormat="1" applyFont="1" applyFill="1" applyBorder="1" applyAlignment="1">
      <alignment horizontal="center" vertical="center"/>
    </xf>
    <xf numFmtId="49" fontId="23" fillId="0" borderId="20" xfId="0" applyNumberFormat="1" applyFont="1" applyFill="1" applyBorder="1" applyAlignment="1">
      <alignment horizontal="center" vertical="center"/>
    </xf>
  </cellXfs>
  <cellStyles count="38">
    <cellStyle name="_ET_STYLE_NoName_00_" xfId="12" xr:uid="{00000000-0005-0000-0000-000000000000}"/>
    <cellStyle name="0,0_x000d__x000a_NA_x000d__x000a_" xfId="9" xr:uid="{00000000-0005-0000-0000-000001000000}"/>
    <cellStyle name="Normal 2" xfId="36" xr:uid="{00000000-0005-0000-0000-000023000000}"/>
    <cellStyle name="常规" xfId="0" builtinId="0"/>
    <cellStyle name="常规 2" xfId="35" xr:uid="{00000000-0005-0000-0000-000024000000}"/>
    <cellStyle name="常规 3" xfId="37" xr:uid="{00000000-0005-0000-0000-000025000000}"/>
    <cellStyle name="超链接" xfId="1" builtinId="8" hidden="1"/>
    <cellStyle name="超链接" xfId="3" builtinId="8" hidden="1"/>
    <cellStyle name="超链接" xfId="5" builtinId="8" hidden="1"/>
    <cellStyle name="超链接" xfId="7" builtinId="8" hidden="1"/>
    <cellStyle name="超链接" xfId="10" builtinId="8" hidden="1"/>
    <cellStyle name="超链接" xfId="14" builtinId="8" hidden="1"/>
    <cellStyle name="超链接" xfId="16" builtinId="8" hidden="1"/>
    <cellStyle name="超链接" xfId="18" builtinId="8" hidden="1"/>
    <cellStyle name="超链接" xfId="20" builtinId="8" hidden="1"/>
    <cellStyle name="超链接" xfId="22" builtinId="8" hidden="1"/>
    <cellStyle name="超链接" xfId="24" builtinId="8" hidden="1"/>
    <cellStyle name="超链接" xfId="27" builtinId="8" hidden="1"/>
    <cellStyle name="超链接" xfId="29" builtinId="8" hidden="1"/>
    <cellStyle name="超链接" xfId="31" builtinId="8" hidden="1"/>
    <cellStyle name="超链接" xfId="33" builtinId="8" hidden="1"/>
    <cellStyle name="货币 2" xfId="13" xr:uid="{00000000-0005-0000-0000-000027000000}"/>
    <cellStyle name="千位分隔" xfId="26" builtinId="3"/>
    <cellStyle name="已访问的超链接" xfId="2" builtinId="9" hidden="1"/>
    <cellStyle name="已访问的超链接" xfId="4" builtinId="9" hidden="1"/>
    <cellStyle name="已访问的超链接" xfId="6" builtinId="9" hidden="1"/>
    <cellStyle name="已访问的超链接" xfId="8" builtinId="9" hidden="1"/>
    <cellStyle name="已访问的超链接" xfId="11" builtinId="9" hidden="1"/>
    <cellStyle name="已访问的超链接" xfId="15" builtinId="9" hidden="1"/>
    <cellStyle name="已访问的超链接" xfId="17" builtinId="9" hidden="1"/>
    <cellStyle name="已访问的超链接" xfId="19" builtinId="9" hidden="1"/>
    <cellStyle name="已访问的超链接" xfId="21" builtinId="9" hidden="1"/>
    <cellStyle name="已访问的超链接" xfId="23" builtinId="9" hidden="1"/>
    <cellStyle name="已访问的超链接" xfId="25" builtinId="9" hidden="1"/>
    <cellStyle name="已访问的超链接" xfId="28" builtinId="9" hidden="1"/>
    <cellStyle name="已访问的超链接" xfId="30" builtinId="9" hidden="1"/>
    <cellStyle name="已访问的超链接" xfId="32" builtinId="9" hidden="1"/>
    <cellStyle name="已访问的超链接" xfId="34" builtinId="9" hidden="1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FFFF00"/>
      <rgbColor rgb="FFCCC0D9"/>
      <rgbColor rgb="FFBDC0BF"/>
      <rgbColor rgb="FFFFC000"/>
      <rgbColor rgb="FFC00000"/>
      <rgbColor rgb="FFFF0000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3AF7A-949A-4827-B761-86BC3873DE5A}">
  <dimension ref="B3:E9"/>
  <sheetViews>
    <sheetView tabSelected="1" topLeftCell="A2" zoomScale="145" zoomScaleNormal="145" workbookViewId="0">
      <selection activeCell="C4" sqref="C4"/>
    </sheetView>
  </sheetViews>
  <sheetFormatPr defaultRowHeight="15"/>
  <cols>
    <col min="2" max="2" width="22.5703125" bestFit="1" customWidth="1"/>
    <col min="3" max="3" width="15.35546875" customWidth="1"/>
    <col min="4" max="4" width="21.5" bestFit="1" customWidth="1"/>
  </cols>
  <sheetData>
    <row r="3" spans="2:5" ht="16.3">
      <c r="B3" s="116" t="s">
        <v>64</v>
      </c>
      <c r="C3" s="123">
        <f>餐饮及住宿!G44</f>
        <v>479210</v>
      </c>
      <c r="D3" s="116"/>
      <c r="E3" s="116"/>
    </row>
    <row r="4" spans="2:5" ht="16.3">
      <c r="B4" s="116" t="s">
        <v>141</v>
      </c>
      <c r="C4" s="123">
        <f>交通机票!G16</f>
        <v>95140</v>
      </c>
      <c r="D4" s="116"/>
      <c r="E4" s="116"/>
    </row>
    <row r="5" spans="2:5" ht="16.3">
      <c r="B5" s="116" t="s">
        <v>142</v>
      </c>
      <c r="C5" s="123">
        <f>项目体验及物料!F41</f>
        <v>332815</v>
      </c>
      <c r="D5" s="116"/>
      <c r="E5" s="116"/>
    </row>
    <row r="6" spans="2:5" ht="16.3">
      <c r="B6" s="116" t="s">
        <v>143</v>
      </c>
      <c r="C6" s="123">
        <f>SUM(C3:C5)*0.08</f>
        <v>72573.2</v>
      </c>
      <c r="D6" s="116"/>
      <c r="E6" s="116"/>
    </row>
    <row r="7" spans="2:5" ht="16.3">
      <c r="B7" s="116" t="s">
        <v>155</v>
      </c>
      <c r="C7" s="123">
        <f>SUM(C3:C6)</f>
        <v>979738.2</v>
      </c>
      <c r="D7" s="116"/>
      <c r="E7" s="116"/>
    </row>
    <row r="8" spans="2:5" ht="16.3">
      <c r="B8" s="116" t="s">
        <v>162</v>
      </c>
      <c r="C8" s="123">
        <f>C7*1.06</f>
        <v>1038522.492</v>
      </c>
      <c r="D8" s="116"/>
      <c r="E8" s="116"/>
    </row>
    <row r="9" spans="2:5" ht="16.3">
      <c r="B9" s="116" t="s">
        <v>160</v>
      </c>
      <c r="C9" s="123">
        <v>1026800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  <pageSetUpPr fitToPage="1"/>
  </sheetPr>
  <dimension ref="A1:IT44"/>
  <sheetViews>
    <sheetView topLeftCell="A31" zoomScale="80" zoomScaleNormal="80" workbookViewId="0">
      <selection activeCell="D19" sqref="D19"/>
    </sheetView>
  </sheetViews>
  <sheetFormatPr defaultRowHeight="15"/>
  <cols>
    <col min="2" max="2" width="13.2109375" style="9" bestFit="1" customWidth="1"/>
    <col min="3" max="3" width="53.640625" customWidth="1"/>
    <col min="4" max="4" width="21.5" style="9" bestFit="1" customWidth="1"/>
    <col min="5" max="5" width="5.5" style="9" bestFit="1" customWidth="1"/>
    <col min="6" max="6" width="5.140625" style="9" bestFit="1" customWidth="1"/>
    <col min="7" max="7" width="11.7109375" style="9" bestFit="1" customWidth="1"/>
    <col min="8" max="8" width="45.2109375" style="122" customWidth="1"/>
  </cols>
  <sheetData>
    <row r="1" spans="1:254" ht="38.25" customHeight="1">
      <c r="A1" s="136" t="s">
        <v>65</v>
      </c>
      <c r="B1" s="137"/>
      <c r="C1" s="137"/>
      <c r="D1" s="137"/>
      <c r="E1" s="137"/>
      <c r="F1" s="137"/>
      <c r="G1" s="137"/>
      <c r="H1" s="138"/>
    </row>
    <row r="2" spans="1:254" ht="15.45">
      <c r="A2" s="12" t="s">
        <v>7</v>
      </c>
      <c r="B2" s="13" t="s">
        <v>57</v>
      </c>
      <c r="C2" s="35" t="s">
        <v>8</v>
      </c>
      <c r="D2" s="34" t="s">
        <v>33</v>
      </c>
      <c r="E2" s="35" t="s">
        <v>9</v>
      </c>
      <c r="F2" s="35" t="s">
        <v>10</v>
      </c>
      <c r="G2" s="34" t="s">
        <v>53</v>
      </c>
      <c r="H2" s="126" t="s">
        <v>34</v>
      </c>
    </row>
    <row r="3" spans="1:254" ht="17.25" customHeight="1">
      <c r="A3" s="12" t="s">
        <v>0</v>
      </c>
      <c r="B3" s="13" t="s">
        <v>1</v>
      </c>
      <c r="C3" s="35" t="s">
        <v>2</v>
      </c>
      <c r="D3" s="34" t="s">
        <v>54</v>
      </c>
      <c r="E3" s="35" t="s">
        <v>4</v>
      </c>
      <c r="F3" s="35" t="s">
        <v>5</v>
      </c>
      <c r="G3" s="34" t="s">
        <v>6</v>
      </c>
      <c r="H3" s="126" t="s">
        <v>35</v>
      </c>
    </row>
    <row r="4" spans="1:254" s="122" customFormat="1" ht="20.149999999999999" customHeight="1">
      <c r="A4" s="139" t="s">
        <v>31</v>
      </c>
      <c r="B4" s="31" t="s">
        <v>30</v>
      </c>
      <c r="C4" s="14" t="s">
        <v>30</v>
      </c>
      <c r="D4" s="20">
        <v>300</v>
      </c>
      <c r="E4" s="21">
        <v>7</v>
      </c>
      <c r="F4" s="21">
        <v>9</v>
      </c>
      <c r="G4" s="26">
        <f>D4*E4*F4</f>
        <v>18900</v>
      </c>
      <c r="H4" s="15" t="s">
        <v>37</v>
      </c>
    </row>
    <row r="5" spans="1:254" s="122" customFormat="1" ht="20.149999999999999" customHeight="1">
      <c r="A5" s="140"/>
      <c r="B5" s="31" t="s">
        <v>15</v>
      </c>
      <c r="C5" s="14" t="s">
        <v>15</v>
      </c>
      <c r="D5" s="20">
        <v>60</v>
      </c>
      <c r="E5" s="21">
        <v>12</v>
      </c>
      <c r="F5" s="21">
        <v>20</v>
      </c>
      <c r="G5" s="26">
        <f t="shared" ref="G5" si="0">D5*E5*F5</f>
        <v>14400</v>
      </c>
      <c r="H5" s="15" t="s">
        <v>37</v>
      </c>
    </row>
    <row r="6" spans="1:254" ht="20.149999999999999" customHeight="1">
      <c r="A6" s="133" t="s">
        <v>71</v>
      </c>
      <c r="B6" s="134"/>
      <c r="C6" s="134"/>
      <c r="D6" s="134"/>
      <c r="E6" s="134"/>
      <c r="F6" s="134"/>
      <c r="G6" s="134"/>
      <c r="H6" s="135"/>
    </row>
    <row r="7" spans="1:254" s="4" customFormat="1" ht="20.149999999999999" customHeight="1">
      <c r="A7" s="70" t="s">
        <v>55</v>
      </c>
      <c r="B7" s="31" t="s">
        <v>11</v>
      </c>
      <c r="C7" s="14" t="s">
        <v>26</v>
      </c>
      <c r="D7" s="20">
        <v>700</v>
      </c>
      <c r="E7" s="21">
        <v>45</v>
      </c>
      <c r="F7" s="21">
        <v>1</v>
      </c>
      <c r="G7" s="26">
        <f t="shared" ref="G7:G14" si="1">D7*E7*F7</f>
        <v>31500</v>
      </c>
      <c r="H7" s="1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</row>
    <row r="8" spans="1:254" s="4" customFormat="1" ht="20.149999999999999" customHeight="1">
      <c r="A8" s="70" t="s">
        <v>55</v>
      </c>
      <c r="B8" s="31" t="s">
        <v>11</v>
      </c>
      <c r="C8" s="14" t="s">
        <v>27</v>
      </c>
      <c r="D8" s="20">
        <v>500</v>
      </c>
      <c r="E8" s="21">
        <v>45</v>
      </c>
      <c r="F8" s="21">
        <v>1</v>
      </c>
      <c r="G8" s="26">
        <f t="shared" si="1"/>
        <v>22500</v>
      </c>
      <c r="H8" s="18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</row>
    <row r="9" spans="1:254" s="4" customFormat="1" ht="20.149999999999999" customHeight="1">
      <c r="A9" s="70" t="s">
        <v>55</v>
      </c>
      <c r="B9" s="31" t="s">
        <v>11</v>
      </c>
      <c r="C9" s="14" t="s">
        <v>119</v>
      </c>
      <c r="D9" s="108">
        <v>258</v>
      </c>
      <c r="E9" s="21">
        <v>45</v>
      </c>
      <c r="F9" s="21">
        <v>1</v>
      </c>
      <c r="G9" s="26">
        <f t="shared" si="1"/>
        <v>11610</v>
      </c>
      <c r="H9" s="18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</row>
    <row r="10" spans="1:254" s="4" customFormat="1" ht="20.149999999999999" customHeight="1">
      <c r="A10" s="70" t="s">
        <v>55</v>
      </c>
      <c r="B10" s="31" t="s">
        <v>11</v>
      </c>
      <c r="C10" s="14" t="s">
        <v>146</v>
      </c>
      <c r="D10" s="108">
        <v>450</v>
      </c>
      <c r="E10" s="21">
        <v>45</v>
      </c>
      <c r="F10" s="21">
        <v>1</v>
      </c>
      <c r="G10" s="26">
        <f t="shared" si="1"/>
        <v>20250</v>
      </c>
      <c r="H10" s="18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</row>
    <row r="11" spans="1:254" s="8" customFormat="1" ht="20.149999999999999" customHeight="1">
      <c r="A11" s="71" t="s">
        <v>56</v>
      </c>
      <c r="B11" s="31" t="s">
        <v>11</v>
      </c>
      <c r="C11" s="14" t="s">
        <v>147</v>
      </c>
      <c r="D11" s="108">
        <v>450</v>
      </c>
      <c r="E11" s="21">
        <v>45</v>
      </c>
      <c r="F11" s="23">
        <v>1</v>
      </c>
      <c r="G11" s="22">
        <f t="shared" si="1"/>
        <v>20250</v>
      </c>
      <c r="H11" s="1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</row>
    <row r="12" spans="1:254" s="8" customFormat="1" ht="20.149999999999999" customHeight="1">
      <c r="A12" s="71" t="s">
        <v>56</v>
      </c>
      <c r="B12" s="31" t="s">
        <v>11</v>
      </c>
      <c r="C12" s="14" t="s">
        <v>120</v>
      </c>
      <c r="D12" s="108">
        <v>460</v>
      </c>
      <c r="E12" s="21">
        <v>45</v>
      </c>
      <c r="F12" s="23">
        <v>1</v>
      </c>
      <c r="G12" s="22">
        <f t="shared" si="1"/>
        <v>20700</v>
      </c>
      <c r="H12" s="83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  <c r="IP12" s="7"/>
      <c r="IQ12" s="7"/>
      <c r="IR12" s="7"/>
      <c r="IS12" s="7"/>
      <c r="IT12" s="7"/>
    </row>
    <row r="13" spans="1:254" s="8" customFormat="1" ht="20.149999999999999" customHeight="1">
      <c r="A13" s="71" t="s">
        <v>56</v>
      </c>
      <c r="B13" s="31" t="s">
        <v>11</v>
      </c>
      <c r="C13" s="14" t="s">
        <v>121</v>
      </c>
      <c r="D13" s="108">
        <v>800</v>
      </c>
      <c r="E13" s="21">
        <v>45</v>
      </c>
      <c r="F13" s="23">
        <v>1</v>
      </c>
      <c r="G13" s="22">
        <f t="shared" si="1"/>
        <v>36000</v>
      </c>
      <c r="H13" s="1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  <c r="IP13" s="7"/>
      <c r="IQ13" s="7"/>
      <c r="IR13" s="7"/>
      <c r="IS13" s="7"/>
      <c r="IT13" s="7"/>
    </row>
    <row r="14" spans="1:254" s="8" customFormat="1" ht="20.149999999999999" customHeight="1">
      <c r="A14" s="71" t="s">
        <v>56</v>
      </c>
      <c r="B14" s="31" t="s">
        <v>11</v>
      </c>
      <c r="C14" s="14" t="s">
        <v>122</v>
      </c>
      <c r="D14" s="108">
        <v>700</v>
      </c>
      <c r="E14" s="21">
        <v>45</v>
      </c>
      <c r="F14" s="23">
        <v>1</v>
      </c>
      <c r="G14" s="22">
        <f t="shared" si="1"/>
        <v>31500</v>
      </c>
      <c r="H14" s="15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</row>
    <row r="15" spans="1:254" ht="20.149999999999999" customHeight="1">
      <c r="A15" s="133" t="s">
        <v>72</v>
      </c>
      <c r="B15" s="134"/>
      <c r="C15" s="134"/>
      <c r="D15" s="134"/>
      <c r="E15" s="134"/>
      <c r="F15" s="134"/>
      <c r="G15" s="134"/>
      <c r="H15" s="135"/>
    </row>
    <row r="16" spans="1:254" ht="20.149999999999999" customHeight="1">
      <c r="A16" s="70" t="s">
        <v>55</v>
      </c>
      <c r="B16" s="31" t="s">
        <v>12</v>
      </c>
      <c r="C16" s="14" t="s">
        <v>13</v>
      </c>
      <c r="D16" s="20">
        <v>300</v>
      </c>
      <c r="E16" s="21">
        <v>16</v>
      </c>
      <c r="F16" s="21">
        <v>8</v>
      </c>
      <c r="G16" s="26">
        <f t="shared" ref="G16:G17" si="2">D16*E16*F16</f>
        <v>38400</v>
      </c>
      <c r="H16" s="16" t="s">
        <v>52</v>
      </c>
    </row>
    <row r="17" spans="1:254" ht="20.149999999999999" customHeight="1">
      <c r="A17" s="70" t="s">
        <v>55</v>
      </c>
      <c r="B17" s="31" t="s">
        <v>20</v>
      </c>
      <c r="C17" s="14" t="s">
        <v>21</v>
      </c>
      <c r="D17" s="20">
        <v>300</v>
      </c>
      <c r="E17" s="21">
        <v>1</v>
      </c>
      <c r="F17" s="21">
        <v>4</v>
      </c>
      <c r="G17" s="26">
        <f t="shared" si="2"/>
        <v>1200</v>
      </c>
      <c r="H17" s="17" t="s">
        <v>46</v>
      </c>
    </row>
    <row r="18" spans="1:254" s="4" customFormat="1" ht="20.149999999999999" customHeight="1">
      <c r="A18" s="70" t="s">
        <v>56</v>
      </c>
      <c r="B18" s="31" t="s">
        <v>12</v>
      </c>
      <c r="C18" s="14" t="s">
        <v>13</v>
      </c>
      <c r="D18" s="20">
        <v>300</v>
      </c>
      <c r="E18" s="21">
        <v>16</v>
      </c>
      <c r="F18" s="21">
        <v>7</v>
      </c>
      <c r="G18" s="26">
        <f t="shared" ref="G18:G19" si="3">D18*E18*F18</f>
        <v>33600</v>
      </c>
      <c r="H18" s="72" t="s">
        <v>77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</row>
    <row r="19" spans="1:254" s="4" customFormat="1" ht="20.149999999999999" customHeight="1">
      <c r="A19" s="70" t="s">
        <v>56</v>
      </c>
      <c r="B19" s="31" t="s">
        <v>20</v>
      </c>
      <c r="C19" s="14" t="s">
        <v>21</v>
      </c>
      <c r="D19" s="20">
        <v>300</v>
      </c>
      <c r="E19" s="21">
        <v>1</v>
      </c>
      <c r="F19" s="21">
        <v>4</v>
      </c>
      <c r="G19" s="26">
        <f t="shared" si="3"/>
        <v>1200</v>
      </c>
      <c r="H19" s="17" t="s">
        <v>46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</row>
    <row r="20" spans="1:254" ht="20.149999999999999" customHeight="1">
      <c r="A20" s="133" t="s">
        <v>73</v>
      </c>
      <c r="B20" s="134"/>
      <c r="C20" s="134"/>
      <c r="D20" s="134"/>
      <c r="E20" s="134"/>
      <c r="F20" s="134"/>
      <c r="G20" s="134"/>
      <c r="H20" s="135"/>
    </row>
    <row r="21" spans="1:254" s="4" customFormat="1" ht="20.149999999999999" customHeight="1">
      <c r="A21" s="70" t="s">
        <v>55</v>
      </c>
      <c r="B21" s="36" t="s">
        <v>14</v>
      </c>
      <c r="C21" s="14" t="s">
        <v>28</v>
      </c>
      <c r="D21" s="20">
        <v>300</v>
      </c>
      <c r="E21" s="21">
        <v>50</v>
      </c>
      <c r="F21" s="21">
        <v>1</v>
      </c>
      <c r="G21" s="26">
        <f t="shared" ref="G21:G38" si="4">D21*E21*F21</f>
        <v>15000</v>
      </c>
      <c r="H21" s="16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  <c r="HX21" s="3"/>
      <c r="HY21" s="3"/>
      <c r="HZ21" s="3"/>
      <c r="IA21" s="3"/>
      <c r="IB21" s="3"/>
      <c r="IC21" s="3"/>
      <c r="ID21" s="3"/>
      <c r="IE21" s="3"/>
      <c r="IF21" s="3"/>
      <c r="IG21" s="3"/>
      <c r="IH21" s="3"/>
      <c r="II21" s="3"/>
      <c r="IJ21" s="3"/>
      <c r="IK21" s="3"/>
      <c r="IL21" s="3"/>
      <c r="IM21" s="3"/>
      <c r="IN21" s="3"/>
      <c r="IO21" s="3"/>
      <c r="IP21" s="3"/>
      <c r="IQ21" s="3"/>
      <c r="IR21" s="3"/>
      <c r="IS21" s="3"/>
      <c r="IT21" s="3"/>
    </row>
    <row r="22" spans="1:254" s="4" customFormat="1" ht="20.149999999999999" customHeight="1">
      <c r="A22" s="70" t="s">
        <v>55</v>
      </c>
      <c r="B22" s="36" t="s">
        <v>14</v>
      </c>
      <c r="C22" s="14" t="s">
        <v>133</v>
      </c>
      <c r="D22" s="20">
        <v>100</v>
      </c>
      <c r="E22" s="21">
        <v>50</v>
      </c>
      <c r="F22" s="21">
        <v>1</v>
      </c>
      <c r="G22" s="26">
        <f t="shared" si="4"/>
        <v>5000</v>
      </c>
      <c r="H22" s="16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  <c r="HX22" s="3"/>
      <c r="HY22" s="3"/>
      <c r="HZ22" s="3"/>
      <c r="IA22" s="3"/>
      <c r="IB22" s="3"/>
      <c r="IC22" s="3"/>
      <c r="ID22" s="3"/>
      <c r="IE22" s="3"/>
      <c r="IF22" s="3"/>
      <c r="IG22" s="3"/>
      <c r="IH22" s="3"/>
      <c r="II22" s="3"/>
      <c r="IJ22" s="3"/>
      <c r="IK22" s="3"/>
      <c r="IL22" s="3"/>
      <c r="IM22" s="3"/>
      <c r="IN22" s="3"/>
      <c r="IO22" s="3"/>
      <c r="IP22" s="3"/>
      <c r="IQ22" s="3"/>
      <c r="IR22" s="3"/>
      <c r="IS22" s="3"/>
      <c r="IT22" s="3"/>
    </row>
    <row r="23" spans="1:254" s="4" customFormat="1" ht="20.149999999999999" customHeight="1">
      <c r="A23" s="70" t="s">
        <v>55</v>
      </c>
      <c r="B23" s="36" t="s">
        <v>14</v>
      </c>
      <c r="C23" s="14" t="s">
        <v>132</v>
      </c>
      <c r="D23" s="20">
        <v>100</v>
      </c>
      <c r="E23" s="21">
        <v>50</v>
      </c>
      <c r="F23" s="21">
        <v>1</v>
      </c>
      <c r="G23" s="26">
        <f t="shared" ref="G23" si="5">D23*E23*F23</f>
        <v>5000</v>
      </c>
      <c r="H23" s="16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  <c r="DU23" s="3"/>
      <c r="DV23" s="3"/>
      <c r="DW23" s="3"/>
      <c r="DX23" s="3"/>
      <c r="DY23" s="3"/>
      <c r="DZ23" s="3"/>
      <c r="EA23" s="3"/>
      <c r="EB23" s="3"/>
      <c r="EC23" s="3"/>
      <c r="ED23" s="3"/>
      <c r="EE23" s="3"/>
      <c r="EF23" s="3"/>
      <c r="EG23" s="3"/>
      <c r="EH23" s="3"/>
      <c r="EI23" s="3"/>
      <c r="EJ23" s="3"/>
      <c r="EK23" s="3"/>
      <c r="EL23" s="3"/>
      <c r="EM23" s="3"/>
      <c r="EN23" s="3"/>
      <c r="EO23" s="3"/>
      <c r="EP23" s="3"/>
      <c r="EQ23" s="3"/>
      <c r="ER23" s="3"/>
      <c r="ES23" s="3"/>
      <c r="ET23" s="3"/>
      <c r="EU23" s="3"/>
      <c r="EV23" s="3"/>
      <c r="EW23" s="3"/>
      <c r="EX23" s="3"/>
      <c r="EY23" s="3"/>
      <c r="EZ23" s="3"/>
      <c r="FA23" s="3"/>
      <c r="FB23" s="3"/>
      <c r="FC23" s="3"/>
      <c r="FD23" s="3"/>
      <c r="FE23" s="3"/>
      <c r="FF23" s="3"/>
      <c r="FG23" s="3"/>
      <c r="FH23" s="3"/>
      <c r="FI23" s="3"/>
      <c r="FJ23" s="3"/>
      <c r="FK23" s="3"/>
      <c r="FL23" s="3"/>
      <c r="FM23" s="3"/>
      <c r="FN23" s="3"/>
      <c r="FO23" s="3"/>
      <c r="FP23" s="3"/>
      <c r="FQ23" s="3"/>
      <c r="FR23" s="3"/>
      <c r="FS23" s="3"/>
      <c r="FT23" s="3"/>
      <c r="FU23" s="3"/>
      <c r="FV23" s="3"/>
      <c r="FW23" s="3"/>
      <c r="FX23" s="3"/>
      <c r="FY23" s="3"/>
      <c r="FZ23" s="3"/>
      <c r="GA23" s="3"/>
      <c r="GB23" s="3"/>
      <c r="GC23" s="3"/>
      <c r="GD23" s="3"/>
      <c r="GE23" s="3"/>
      <c r="GF23" s="3"/>
      <c r="GG23" s="3"/>
      <c r="GH23" s="3"/>
      <c r="GI23" s="3"/>
      <c r="GJ23" s="3"/>
      <c r="GK23" s="3"/>
      <c r="GL23" s="3"/>
      <c r="GM23" s="3"/>
      <c r="GN23" s="3"/>
      <c r="GO23" s="3"/>
      <c r="GP23" s="3"/>
      <c r="GQ23" s="3"/>
      <c r="GR23" s="3"/>
      <c r="GS23" s="3"/>
      <c r="GT23" s="3"/>
      <c r="GU23" s="3"/>
      <c r="GV23" s="3"/>
      <c r="GW23" s="3"/>
      <c r="GX23" s="3"/>
      <c r="GY23" s="3"/>
      <c r="GZ23" s="3"/>
      <c r="HA23" s="3"/>
      <c r="HB23" s="3"/>
      <c r="HC23" s="3"/>
      <c r="HD23" s="3"/>
      <c r="HE23" s="3"/>
      <c r="HF23" s="3"/>
      <c r="HG23" s="3"/>
      <c r="HH23" s="3"/>
      <c r="HI23" s="3"/>
      <c r="HJ23" s="3"/>
      <c r="HK23" s="3"/>
      <c r="HL23" s="3"/>
      <c r="HM23" s="3"/>
      <c r="HN23" s="3"/>
      <c r="HO23" s="3"/>
      <c r="HP23" s="3"/>
      <c r="HQ23" s="3"/>
      <c r="HR23" s="3"/>
      <c r="HS23" s="3"/>
      <c r="HT23" s="3"/>
      <c r="HU23" s="3"/>
      <c r="HV23" s="3"/>
      <c r="HW23" s="3"/>
      <c r="HX23" s="3"/>
      <c r="HY23" s="3"/>
      <c r="HZ23" s="3"/>
      <c r="IA23" s="3"/>
      <c r="IB23" s="3"/>
      <c r="IC23" s="3"/>
      <c r="ID23" s="3"/>
      <c r="IE23" s="3"/>
      <c r="IF23" s="3"/>
      <c r="IG23" s="3"/>
      <c r="IH23" s="3"/>
      <c r="II23" s="3"/>
      <c r="IJ23" s="3"/>
      <c r="IK23" s="3"/>
      <c r="IL23" s="3"/>
      <c r="IM23" s="3"/>
      <c r="IN23" s="3"/>
      <c r="IO23" s="3"/>
      <c r="IP23" s="3"/>
      <c r="IQ23" s="3"/>
      <c r="IR23" s="3"/>
      <c r="IS23" s="3"/>
      <c r="IT23" s="3"/>
    </row>
    <row r="24" spans="1:254" s="4" customFormat="1" ht="20.149999999999999" customHeight="1">
      <c r="A24" s="70" t="s">
        <v>55</v>
      </c>
      <c r="B24" s="36" t="s">
        <v>14</v>
      </c>
      <c r="C24" s="14" t="s">
        <v>134</v>
      </c>
      <c r="D24" s="20">
        <v>100</v>
      </c>
      <c r="E24" s="21">
        <v>50</v>
      </c>
      <c r="F24" s="21">
        <v>1</v>
      </c>
      <c r="G24" s="26">
        <f t="shared" si="4"/>
        <v>5000</v>
      </c>
      <c r="H24" s="16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</row>
    <row r="25" spans="1:254" s="4" customFormat="1" ht="20.149999999999999" customHeight="1">
      <c r="A25" s="70" t="s">
        <v>55</v>
      </c>
      <c r="B25" s="36" t="s">
        <v>14</v>
      </c>
      <c r="C25" s="14" t="s">
        <v>135</v>
      </c>
      <c r="D25" s="20">
        <v>100</v>
      </c>
      <c r="E25" s="21">
        <v>50</v>
      </c>
      <c r="F25" s="21">
        <v>1</v>
      </c>
      <c r="G25" s="26">
        <f t="shared" ref="G25" si="6">D25*E25*F25</f>
        <v>5000</v>
      </c>
      <c r="H25" s="16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</row>
    <row r="26" spans="1:254" s="4" customFormat="1" ht="20.149999999999999" customHeight="1">
      <c r="A26" s="70" t="s">
        <v>55</v>
      </c>
      <c r="B26" s="36" t="s">
        <v>14</v>
      </c>
      <c r="C26" s="14" t="s">
        <v>123</v>
      </c>
      <c r="D26" s="20">
        <v>100</v>
      </c>
      <c r="E26" s="21">
        <v>50</v>
      </c>
      <c r="F26" s="21">
        <v>1</v>
      </c>
      <c r="G26" s="26">
        <f t="shared" si="4"/>
        <v>5000</v>
      </c>
      <c r="H26" s="16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pans="1:254" s="4" customFormat="1" ht="20.149999999999999" customHeight="1">
      <c r="A27" s="70" t="s">
        <v>55</v>
      </c>
      <c r="B27" s="36" t="s">
        <v>14</v>
      </c>
      <c r="C27" s="14" t="s">
        <v>124</v>
      </c>
      <c r="D27" s="20">
        <v>200</v>
      </c>
      <c r="E27" s="21">
        <v>50</v>
      </c>
      <c r="F27" s="21">
        <v>1</v>
      </c>
      <c r="G27" s="26">
        <f t="shared" si="4"/>
        <v>10000</v>
      </c>
      <c r="H27" s="16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pans="1:254" s="4" customFormat="1" ht="17.25" customHeight="1">
      <c r="A28" s="70" t="s">
        <v>55</v>
      </c>
      <c r="B28" s="36" t="s">
        <v>23</v>
      </c>
      <c r="C28" s="14" t="s">
        <v>50</v>
      </c>
      <c r="D28" s="20">
        <v>68</v>
      </c>
      <c r="E28" s="21">
        <v>45</v>
      </c>
      <c r="F28" s="21">
        <v>5</v>
      </c>
      <c r="G28" s="26">
        <f t="shared" si="4"/>
        <v>15300</v>
      </c>
      <c r="H28" s="15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pans="1:254" s="4" customFormat="1" ht="17.25" customHeight="1">
      <c r="A29" s="70" t="s">
        <v>55</v>
      </c>
      <c r="B29" s="31" t="s">
        <v>69</v>
      </c>
      <c r="C29" s="42" t="s">
        <v>47</v>
      </c>
      <c r="D29" s="84">
        <v>0</v>
      </c>
      <c r="E29" s="44">
        <v>65</v>
      </c>
      <c r="F29" s="44">
        <v>3</v>
      </c>
      <c r="G29" s="26">
        <f t="shared" si="4"/>
        <v>0</v>
      </c>
      <c r="H29" s="117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pans="1:254" s="8" customFormat="1" ht="20.149999999999999" customHeight="1">
      <c r="A30" s="71" t="s">
        <v>56</v>
      </c>
      <c r="B30" s="31" t="s">
        <v>14</v>
      </c>
      <c r="C30" s="14" t="s">
        <v>125</v>
      </c>
      <c r="D30" s="20">
        <v>250</v>
      </c>
      <c r="E30" s="21">
        <v>50</v>
      </c>
      <c r="F30" s="23">
        <v>1</v>
      </c>
      <c r="G30" s="22">
        <f t="shared" si="4"/>
        <v>12500</v>
      </c>
      <c r="H30" s="16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  <c r="DF30" s="7"/>
      <c r="DG30" s="7"/>
      <c r="DH30" s="7"/>
      <c r="DI30" s="7"/>
      <c r="DJ30" s="7"/>
      <c r="DK30" s="7"/>
      <c r="DL30" s="7"/>
      <c r="DM30" s="7"/>
      <c r="DN30" s="7"/>
      <c r="DO30" s="7"/>
      <c r="DP30" s="7"/>
      <c r="DQ30" s="7"/>
      <c r="DR30" s="7"/>
      <c r="DS30" s="7"/>
      <c r="DT30" s="7"/>
      <c r="DU30" s="7"/>
      <c r="DV30" s="7"/>
      <c r="DW30" s="7"/>
      <c r="DX30" s="7"/>
      <c r="DY30" s="7"/>
      <c r="DZ30" s="7"/>
      <c r="EA30" s="7"/>
      <c r="EB30" s="7"/>
      <c r="EC30" s="7"/>
      <c r="ED30" s="7"/>
      <c r="EE30" s="7"/>
      <c r="EF30" s="7"/>
      <c r="EG30" s="7"/>
      <c r="EH30" s="7"/>
      <c r="EI30" s="7"/>
      <c r="EJ30" s="7"/>
      <c r="EK30" s="7"/>
      <c r="EL30" s="7"/>
      <c r="EM30" s="7"/>
      <c r="EN30" s="7"/>
      <c r="EO30" s="7"/>
      <c r="EP30" s="7"/>
      <c r="EQ30" s="7"/>
      <c r="ER30" s="7"/>
      <c r="ES30" s="7"/>
      <c r="ET30" s="7"/>
      <c r="EU30" s="7"/>
      <c r="EV30" s="7"/>
      <c r="EW30" s="7"/>
      <c r="EX30" s="7"/>
      <c r="EY30" s="7"/>
      <c r="EZ30" s="7"/>
      <c r="FA30" s="7"/>
      <c r="FB30" s="7"/>
      <c r="FC30" s="7"/>
      <c r="FD30" s="7"/>
      <c r="FE30" s="7"/>
      <c r="FF30" s="7"/>
      <c r="FG30" s="7"/>
      <c r="FH30" s="7"/>
      <c r="FI30" s="7"/>
      <c r="FJ30" s="7"/>
      <c r="FK30" s="7"/>
      <c r="FL30" s="7"/>
      <c r="FM30" s="7"/>
      <c r="FN30" s="7"/>
      <c r="FO30" s="7"/>
      <c r="FP30" s="7"/>
      <c r="FQ30" s="7"/>
      <c r="FR30" s="7"/>
      <c r="FS30" s="7"/>
      <c r="FT30" s="7"/>
      <c r="FU30" s="7"/>
      <c r="FV30" s="7"/>
      <c r="FW30" s="7"/>
      <c r="FX30" s="7"/>
      <c r="FY30" s="7"/>
      <c r="FZ30" s="7"/>
      <c r="GA30" s="7"/>
      <c r="GB30" s="7"/>
      <c r="GC30" s="7"/>
      <c r="GD30" s="7"/>
      <c r="GE30" s="7"/>
      <c r="GF30" s="7"/>
      <c r="GG30" s="7"/>
      <c r="GH30" s="7"/>
      <c r="GI30" s="7"/>
      <c r="GJ30" s="7"/>
      <c r="GK30" s="7"/>
      <c r="GL30" s="7"/>
      <c r="GM30" s="7"/>
      <c r="GN30" s="7"/>
      <c r="GO30" s="7"/>
      <c r="GP30" s="7"/>
      <c r="GQ30" s="7"/>
      <c r="GR30" s="7"/>
      <c r="GS30" s="7"/>
      <c r="GT30" s="7"/>
      <c r="GU30" s="7"/>
      <c r="GV30" s="7"/>
      <c r="GW30" s="7"/>
      <c r="GX30" s="7"/>
      <c r="GY30" s="7"/>
      <c r="GZ30" s="7"/>
      <c r="HA30" s="7"/>
      <c r="HB30" s="7"/>
      <c r="HC30" s="7"/>
      <c r="HD30" s="7"/>
      <c r="HE30" s="7"/>
      <c r="HF30" s="7"/>
      <c r="HG30" s="7"/>
      <c r="HH30" s="7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  <c r="IP30" s="7"/>
      <c r="IQ30" s="7"/>
      <c r="IR30" s="7"/>
      <c r="IS30" s="7"/>
      <c r="IT30" s="7"/>
    </row>
    <row r="31" spans="1:254" s="8" customFormat="1" ht="20.149999999999999" customHeight="1">
      <c r="A31" s="71" t="s">
        <v>56</v>
      </c>
      <c r="B31" s="36" t="s">
        <v>14</v>
      </c>
      <c r="C31" s="14" t="s">
        <v>136</v>
      </c>
      <c r="D31" s="22">
        <v>100</v>
      </c>
      <c r="E31" s="23">
        <v>50</v>
      </c>
      <c r="F31" s="23">
        <v>1</v>
      </c>
      <c r="G31" s="22">
        <f t="shared" si="4"/>
        <v>5000</v>
      </c>
      <c r="H31" s="16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</row>
    <row r="32" spans="1:254" s="8" customFormat="1" ht="20.149999999999999" customHeight="1">
      <c r="A32" s="71" t="s">
        <v>56</v>
      </c>
      <c r="B32" s="36" t="s">
        <v>14</v>
      </c>
      <c r="C32" s="14" t="s">
        <v>137</v>
      </c>
      <c r="D32" s="22">
        <v>100</v>
      </c>
      <c r="E32" s="21">
        <v>50</v>
      </c>
      <c r="F32" s="21">
        <v>1</v>
      </c>
      <c r="G32" s="26">
        <f t="shared" ref="G32" si="7">D32*E32*F32</f>
        <v>5000</v>
      </c>
      <c r="H32" s="16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</row>
    <row r="33" spans="1:254" s="8" customFormat="1" ht="20.149999999999999" customHeight="1">
      <c r="A33" s="71" t="s">
        <v>56</v>
      </c>
      <c r="B33" s="36" t="s">
        <v>14</v>
      </c>
      <c r="C33" s="14" t="s">
        <v>138</v>
      </c>
      <c r="D33" s="22">
        <v>100</v>
      </c>
      <c r="E33" s="23">
        <v>50</v>
      </c>
      <c r="F33" s="23">
        <v>1</v>
      </c>
      <c r="G33" s="22">
        <f t="shared" si="4"/>
        <v>5000</v>
      </c>
      <c r="H33" s="16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</row>
    <row r="34" spans="1:254" s="8" customFormat="1" ht="20.149999999999999" customHeight="1">
      <c r="A34" s="71" t="s">
        <v>56</v>
      </c>
      <c r="B34" s="36" t="s">
        <v>14</v>
      </c>
      <c r="C34" s="14" t="s">
        <v>139</v>
      </c>
      <c r="D34" s="22">
        <v>100</v>
      </c>
      <c r="E34" s="21">
        <v>50</v>
      </c>
      <c r="F34" s="21">
        <v>1</v>
      </c>
      <c r="G34" s="26">
        <f t="shared" ref="G34" si="8">D34*E34*F34</f>
        <v>5000</v>
      </c>
      <c r="H34" s="16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</row>
    <row r="35" spans="1:254" s="8" customFormat="1" ht="20.149999999999999" customHeight="1">
      <c r="A35" s="71" t="s">
        <v>56</v>
      </c>
      <c r="B35" s="36" t="s">
        <v>14</v>
      </c>
      <c r="C35" s="14" t="s">
        <v>126</v>
      </c>
      <c r="D35" s="22">
        <v>100</v>
      </c>
      <c r="E35" s="23">
        <v>50</v>
      </c>
      <c r="F35" s="23">
        <v>1</v>
      </c>
      <c r="G35" s="22">
        <f t="shared" si="4"/>
        <v>5000</v>
      </c>
      <c r="H35" s="16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</row>
    <row r="36" spans="1:254" s="8" customFormat="1" ht="20.149999999999999" customHeight="1">
      <c r="A36" s="71" t="s">
        <v>56</v>
      </c>
      <c r="B36" s="36" t="s">
        <v>14</v>
      </c>
      <c r="C36" s="14" t="s">
        <v>127</v>
      </c>
      <c r="D36" s="20">
        <v>250</v>
      </c>
      <c r="E36" s="21">
        <v>50</v>
      </c>
      <c r="F36" s="23">
        <v>1</v>
      </c>
      <c r="G36" s="22">
        <f t="shared" si="4"/>
        <v>12500</v>
      </c>
      <c r="H36" s="16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</row>
    <row r="37" spans="1:254" s="8" customFormat="1" ht="20.149999999999999" customHeight="1">
      <c r="A37" s="71" t="s">
        <v>56</v>
      </c>
      <c r="B37" s="36" t="s">
        <v>23</v>
      </c>
      <c r="C37" s="14" t="s">
        <v>40</v>
      </c>
      <c r="D37" s="20">
        <v>68</v>
      </c>
      <c r="E37" s="21">
        <v>45</v>
      </c>
      <c r="F37" s="21">
        <v>5</v>
      </c>
      <c r="G37" s="26">
        <f t="shared" si="4"/>
        <v>15300</v>
      </c>
      <c r="H37" s="15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  <c r="GS37" s="7"/>
      <c r="GT37" s="7"/>
      <c r="GU37" s="7"/>
      <c r="GV37" s="7"/>
      <c r="GW37" s="7"/>
      <c r="GX37" s="7"/>
      <c r="GY37" s="7"/>
      <c r="GZ37" s="7"/>
      <c r="HA37" s="7"/>
      <c r="HB37" s="7"/>
      <c r="HC37" s="7"/>
      <c r="HD37" s="7"/>
      <c r="HE37" s="7"/>
      <c r="HF37" s="7"/>
      <c r="HG37" s="7"/>
      <c r="HH37" s="7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  <c r="IP37" s="7"/>
      <c r="IQ37" s="7"/>
      <c r="IR37" s="7"/>
      <c r="IS37" s="7"/>
      <c r="IT37" s="7"/>
    </row>
    <row r="38" spans="1:254" s="8" customFormat="1" ht="20.149999999999999" customHeight="1">
      <c r="A38" s="71" t="s">
        <v>56</v>
      </c>
      <c r="B38" s="31" t="s">
        <v>69</v>
      </c>
      <c r="C38" s="42" t="s">
        <v>47</v>
      </c>
      <c r="D38" s="84">
        <v>0</v>
      </c>
      <c r="E38" s="44">
        <v>65</v>
      </c>
      <c r="F38" s="44">
        <v>3</v>
      </c>
      <c r="G38" s="43">
        <f t="shared" si="4"/>
        <v>0</v>
      </c>
      <c r="H38" s="15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  <c r="GS38" s="7"/>
      <c r="GT38" s="7"/>
      <c r="GU38" s="7"/>
      <c r="GV38" s="7"/>
      <c r="GW38" s="7"/>
      <c r="GX38" s="7"/>
      <c r="GY38" s="7"/>
      <c r="GZ38" s="7"/>
      <c r="HA38" s="7"/>
      <c r="HB38" s="7"/>
      <c r="HC38" s="7"/>
      <c r="HD38" s="7"/>
      <c r="HE38" s="7"/>
      <c r="HF38" s="7"/>
      <c r="HG38" s="7"/>
      <c r="HH38" s="7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  <c r="IP38" s="7"/>
      <c r="IQ38" s="7"/>
      <c r="IR38" s="7"/>
      <c r="IS38" s="7"/>
      <c r="IT38" s="7"/>
    </row>
    <row r="39" spans="1:254" s="38" customFormat="1" ht="20.149999999999999" customHeight="1">
      <c r="A39" s="133" t="s">
        <v>74</v>
      </c>
      <c r="B39" s="134"/>
      <c r="C39" s="134"/>
      <c r="D39" s="134"/>
      <c r="E39" s="134"/>
      <c r="F39" s="134"/>
      <c r="G39" s="134"/>
      <c r="H39" s="135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  <c r="IQ39" s="37"/>
      <c r="IR39" s="37"/>
      <c r="IS39" s="37"/>
      <c r="IT39" s="37"/>
    </row>
    <row r="40" spans="1:254" ht="20.149999999999999" customHeight="1">
      <c r="A40" s="70" t="s">
        <v>55</v>
      </c>
      <c r="B40" s="31" t="s">
        <v>15</v>
      </c>
      <c r="C40" s="14" t="s">
        <v>76</v>
      </c>
      <c r="D40" s="20">
        <v>100</v>
      </c>
      <c r="E40" s="21">
        <v>30</v>
      </c>
      <c r="F40" s="21">
        <v>8</v>
      </c>
      <c r="G40" s="26">
        <f t="shared" ref="G40:G43" si="9">D40*E40*F40</f>
        <v>24000</v>
      </c>
      <c r="H40" s="16" t="s">
        <v>52</v>
      </c>
    </row>
    <row r="41" spans="1:254" ht="20.149999999999999" customHeight="1">
      <c r="A41" s="70" t="s">
        <v>55</v>
      </c>
      <c r="B41" s="31" t="s">
        <v>22</v>
      </c>
      <c r="C41" s="39" t="s">
        <v>42</v>
      </c>
      <c r="D41" s="20">
        <v>100</v>
      </c>
      <c r="E41" s="21">
        <v>2</v>
      </c>
      <c r="F41" s="21">
        <v>4</v>
      </c>
      <c r="G41" s="26">
        <f t="shared" si="9"/>
        <v>800</v>
      </c>
      <c r="H41" s="17" t="s">
        <v>46</v>
      </c>
    </row>
    <row r="42" spans="1:254" s="4" customFormat="1" ht="20.149999999999999" customHeight="1">
      <c r="A42" s="70" t="s">
        <v>56</v>
      </c>
      <c r="B42" s="36" t="s">
        <v>15</v>
      </c>
      <c r="C42" s="14" t="s">
        <v>51</v>
      </c>
      <c r="D42" s="20">
        <v>100</v>
      </c>
      <c r="E42" s="21">
        <v>30</v>
      </c>
      <c r="F42" s="21">
        <v>7</v>
      </c>
      <c r="G42" s="26">
        <f t="shared" si="9"/>
        <v>21000</v>
      </c>
      <c r="H42" s="15" t="s">
        <v>39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</row>
    <row r="43" spans="1:254" s="4" customFormat="1" ht="20.149999999999999" customHeight="1">
      <c r="A43" s="70" t="s">
        <v>56</v>
      </c>
      <c r="B43" s="36" t="s">
        <v>22</v>
      </c>
      <c r="C43" s="14" t="s">
        <v>22</v>
      </c>
      <c r="D43" s="20">
        <v>100</v>
      </c>
      <c r="E43" s="21">
        <v>2</v>
      </c>
      <c r="F43" s="21">
        <v>4</v>
      </c>
      <c r="G43" s="26">
        <f t="shared" si="9"/>
        <v>800</v>
      </c>
      <c r="H43" s="17" t="s">
        <v>46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</row>
    <row r="44" spans="1:254" ht="15.9" thickBot="1">
      <c r="A44" s="19"/>
      <c r="B44" s="32" t="s">
        <v>18</v>
      </c>
      <c r="C44" s="40"/>
      <c r="D44" s="24"/>
      <c r="E44" s="25"/>
      <c r="F44" s="25"/>
      <c r="G44" s="27">
        <f>SUM(G4:G43)</f>
        <v>479210</v>
      </c>
      <c r="H44" s="127"/>
    </row>
  </sheetData>
  <mergeCells count="6">
    <mergeCell ref="A6:H6"/>
    <mergeCell ref="A15:H15"/>
    <mergeCell ref="A20:H20"/>
    <mergeCell ref="A39:H39"/>
    <mergeCell ref="A1:H1"/>
    <mergeCell ref="A4:A5"/>
  </mergeCells>
  <phoneticPr fontId="2" type="noConversion"/>
  <conditionalFormatting sqref="E29:F29">
    <cfRule type="cellIs" dxfId="10" priority="5" stopIfTrue="1" operator="lessThan">
      <formula>0</formula>
    </cfRule>
  </conditionalFormatting>
  <conditionalFormatting sqref="E38:F38">
    <cfRule type="cellIs" dxfId="9" priority="4" stopIfTrue="1" operator="less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  <pageSetUpPr fitToPage="1"/>
  </sheetPr>
  <dimension ref="A1:IU16"/>
  <sheetViews>
    <sheetView topLeftCell="A4" zoomScale="85" zoomScaleNormal="85" workbookViewId="0">
      <selection activeCell="C15" sqref="C15"/>
    </sheetView>
  </sheetViews>
  <sheetFormatPr defaultRowHeight="15"/>
  <cols>
    <col min="1" max="1" width="11.5" customWidth="1"/>
    <col min="2" max="2" width="31.85546875" style="9" bestFit="1" customWidth="1"/>
    <col min="3" max="3" width="42.2109375" style="33" bestFit="1" customWidth="1"/>
    <col min="4" max="4" width="12" style="9" bestFit="1" customWidth="1"/>
    <col min="5" max="6" width="5.2109375" style="9" bestFit="1" customWidth="1"/>
    <col min="7" max="7" width="11.2109375" style="9" bestFit="1" customWidth="1"/>
    <col min="8" max="8" width="67.2109375" style="33" bestFit="1" customWidth="1"/>
  </cols>
  <sheetData>
    <row r="1" spans="1:255" s="6" customFormat="1" ht="48" customHeight="1">
      <c r="A1" s="142" t="s">
        <v>66</v>
      </c>
      <c r="B1" s="143"/>
      <c r="C1" s="143"/>
      <c r="D1" s="143"/>
      <c r="E1" s="143"/>
      <c r="F1" s="143"/>
      <c r="G1" s="143"/>
      <c r="H1" s="14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</row>
    <row r="2" spans="1:255" s="6" customFormat="1" ht="22.5" customHeight="1">
      <c r="A2" s="45" t="s">
        <v>7</v>
      </c>
      <c r="B2" s="45" t="s">
        <v>57</v>
      </c>
      <c r="C2" s="46" t="s">
        <v>58</v>
      </c>
      <c r="D2" s="47" t="s">
        <v>33</v>
      </c>
      <c r="E2" s="46" t="s">
        <v>59</v>
      </c>
      <c r="F2" s="46" t="s">
        <v>10</v>
      </c>
      <c r="G2" s="47" t="s">
        <v>32</v>
      </c>
      <c r="H2" s="48" t="s">
        <v>34</v>
      </c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</row>
    <row r="3" spans="1:255" s="6" customFormat="1" ht="19.5" customHeight="1">
      <c r="A3" s="45" t="s">
        <v>0</v>
      </c>
      <c r="B3" s="45" t="s">
        <v>1</v>
      </c>
      <c r="C3" s="46" t="s">
        <v>2</v>
      </c>
      <c r="D3" s="47" t="s">
        <v>3</v>
      </c>
      <c r="E3" s="46" t="s">
        <v>60</v>
      </c>
      <c r="F3" s="46" t="s">
        <v>5</v>
      </c>
      <c r="G3" s="47" t="s">
        <v>6</v>
      </c>
      <c r="H3" s="48" t="s">
        <v>35</v>
      </c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  <c r="GJ3" s="5"/>
      <c r="GK3" s="5"/>
      <c r="GL3" s="5"/>
      <c r="GM3" s="5"/>
      <c r="GN3" s="5"/>
      <c r="GO3" s="5"/>
      <c r="GP3" s="5"/>
      <c r="GQ3" s="5"/>
      <c r="GR3" s="5"/>
      <c r="GS3" s="5"/>
      <c r="GT3" s="5"/>
      <c r="GU3" s="5"/>
      <c r="GV3" s="5"/>
      <c r="GW3" s="5"/>
      <c r="GX3" s="5"/>
      <c r="GY3" s="5"/>
      <c r="GZ3" s="5"/>
      <c r="HA3" s="5"/>
      <c r="HB3" s="5"/>
      <c r="HC3" s="5"/>
      <c r="HD3" s="5"/>
      <c r="HE3" s="5"/>
      <c r="HF3" s="5"/>
      <c r="HG3" s="5"/>
      <c r="HH3" s="5"/>
      <c r="HI3" s="5"/>
      <c r="HJ3" s="5"/>
      <c r="HK3" s="5"/>
      <c r="HL3" s="5"/>
      <c r="HM3" s="5"/>
      <c r="HN3" s="5"/>
      <c r="HO3" s="5"/>
      <c r="HP3" s="5"/>
      <c r="HQ3" s="5"/>
      <c r="HR3" s="5"/>
      <c r="HS3" s="5"/>
      <c r="HT3" s="5"/>
      <c r="HU3" s="5"/>
      <c r="HV3" s="5"/>
      <c r="HW3" s="5"/>
      <c r="HX3" s="5"/>
      <c r="HY3" s="5"/>
      <c r="HZ3" s="5"/>
      <c r="IA3" s="5"/>
      <c r="IB3" s="5"/>
      <c r="IC3" s="5"/>
      <c r="ID3" s="5"/>
      <c r="IE3" s="5"/>
      <c r="IF3" s="5"/>
      <c r="IG3" s="5"/>
      <c r="IH3" s="5"/>
      <c r="II3" s="5"/>
      <c r="IJ3" s="5"/>
      <c r="IK3" s="5"/>
      <c r="IL3" s="5"/>
      <c r="IM3" s="5"/>
      <c r="IN3" s="5"/>
      <c r="IO3" s="5"/>
      <c r="IP3" s="5"/>
      <c r="IQ3" s="5"/>
      <c r="IR3" s="5"/>
      <c r="IS3" s="5"/>
      <c r="IT3" s="5"/>
    </row>
    <row r="4" spans="1:255" s="132" customFormat="1" ht="19.5" customHeight="1">
      <c r="A4" s="144" t="s">
        <v>31</v>
      </c>
      <c r="B4" s="14" t="s">
        <v>156</v>
      </c>
      <c r="C4" s="14" t="s">
        <v>156</v>
      </c>
      <c r="D4" s="129">
        <v>1100</v>
      </c>
      <c r="E4" s="130">
        <v>8</v>
      </c>
      <c r="F4" s="130">
        <v>2</v>
      </c>
      <c r="G4" s="26">
        <f>D4*E4*F4</f>
        <v>17600</v>
      </c>
      <c r="H4" s="54" t="s">
        <v>140</v>
      </c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  <c r="BM4" s="131"/>
      <c r="BN4" s="131"/>
      <c r="BO4" s="131"/>
      <c r="BP4" s="131"/>
      <c r="BQ4" s="131"/>
      <c r="BR4" s="131"/>
      <c r="BS4" s="131"/>
      <c r="BT4" s="131"/>
      <c r="BU4" s="131"/>
      <c r="BV4" s="131"/>
      <c r="BW4" s="131"/>
      <c r="BX4" s="131"/>
      <c r="BY4" s="131"/>
      <c r="BZ4" s="131"/>
      <c r="CA4" s="131"/>
      <c r="CB4" s="131"/>
      <c r="CC4" s="131"/>
      <c r="CD4" s="131"/>
      <c r="CE4" s="131"/>
      <c r="CF4" s="131"/>
      <c r="CG4" s="131"/>
      <c r="CH4" s="131"/>
      <c r="CI4" s="131"/>
      <c r="CJ4" s="131"/>
      <c r="CK4" s="131"/>
      <c r="CL4" s="131"/>
      <c r="CM4" s="131"/>
      <c r="CN4" s="131"/>
      <c r="CO4" s="131"/>
      <c r="CP4" s="131"/>
      <c r="CQ4" s="131"/>
      <c r="CR4" s="131"/>
      <c r="CS4" s="131"/>
      <c r="CT4" s="131"/>
      <c r="CU4" s="131"/>
      <c r="CV4" s="131"/>
      <c r="CW4" s="131"/>
      <c r="CX4" s="131"/>
      <c r="CY4" s="131"/>
      <c r="CZ4" s="131"/>
      <c r="DA4" s="131"/>
      <c r="DB4" s="131"/>
      <c r="DC4" s="131"/>
      <c r="DD4" s="131"/>
      <c r="DE4" s="131"/>
      <c r="DF4" s="131"/>
      <c r="DG4" s="131"/>
      <c r="DH4" s="131"/>
      <c r="DI4" s="131"/>
      <c r="DJ4" s="131"/>
      <c r="DK4" s="131"/>
      <c r="DL4" s="131"/>
      <c r="DM4" s="131"/>
      <c r="DN4" s="131"/>
      <c r="DO4" s="131"/>
      <c r="DP4" s="131"/>
      <c r="DQ4" s="131"/>
      <c r="DR4" s="131"/>
      <c r="DS4" s="131"/>
      <c r="DT4" s="131"/>
      <c r="DU4" s="131"/>
      <c r="DV4" s="131"/>
      <c r="DW4" s="131"/>
      <c r="DX4" s="131"/>
      <c r="DY4" s="131"/>
      <c r="DZ4" s="131"/>
      <c r="EA4" s="131"/>
      <c r="EB4" s="131"/>
      <c r="EC4" s="131"/>
      <c r="ED4" s="131"/>
      <c r="EE4" s="131"/>
      <c r="EF4" s="131"/>
      <c r="EG4" s="131"/>
      <c r="EH4" s="131"/>
      <c r="EI4" s="131"/>
      <c r="EJ4" s="131"/>
      <c r="EK4" s="131"/>
      <c r="EL4" s="131"/>
      <c r="EM4" s="131"/>
      <c r="EN4" s="131"/>
      <c r="EO4" s="131"/>
      <c r="EP4" s="131"/>
      <c r="EQ4" s="131"/>
      <c r="ER4" s="131"/>
      <c r="ES4" s="131"/>
      <c r="ET4" s="131"/>
      <c r="EU4" s="131"/>
      <c r="EV4" s="131"/>
      <c r="EW4" s="131"/>
      <c r="EX4" s="131"/>
      <c r="EY4" s="131"/>
      <c r="EZ4" s="131"/>
      <c r="FA4" s="131"/>
      <c r="FB4" s="131"/>
      <c r="FC4" s="131"/>
      <c r="FD4" s="131"/>
      <c r="FE4" s="131"/>
      <c r="FF4" s="131"/>
      <c r="FG4" s="131"/>
      <c r="FH4" s="131"/>
      <c r="FI4" s="131"/>
      <c r="FJ4" s="131"/>
      <c r="FK4" s="131"/>
      <c r="FL4" s="131"/>
      <c r="FM4" s="131"/>
      <c r="FN4" s="131"/>
      <c r="FO4" s="131"/>
      <c r="FP4" s="131"/>
      <c r="FQ4" s="131"/>
      <c r="FR4" s="131"/>
      <c r="FS4" s="131"/>
      <c r="FT4" s="131"/>
      <c r="FU4" s="131"/>
      <c r="FV4" s="131"/>
      <c r="FW4" s="131"/>
      <c r="FX4" s="131"/>
      <c r="FY4" s="131"/>
      <c r="FZ4" s="131"/>
      <c r="GA4" s="131"/>
      <c r="GB4" s="131"/>
      <c r="GC4" s="131"/>
      <c r="GD4" s="131"/>
      <c r="GE4" s="131"/>
      <c r="GF4" s="131"/>
      <c r="GG4" s="131"/>
      <c r="GH4" s="131"/>
      <c r="GI4" s="131"/>
      <c r="GJ4" s="131"/>
      <c r="GK4" s="131"/>
      <c r="GL4" s="131"/>
      <c r="GM4" s="131"/>
      <c r="GN4" s="131"/>
      <c r="GO4" s="131"/>
      <c r="GP4" s="131"/>
      <c r="GQ4" s="131"/>
      <c r="GR4" s="131"/>
      <c r="GS4" s="131"/>
      <c r="GT4" s="131"/>
      <c r="GU4" s="131"/>
      <c r="GV4" s="131"/>
      <c r="GW4" s="131"/>
      <c r="GX4" s="131"/>
      <c r="GY4" s="131"/>
      <c r="GZ4" s="131"/>
      <c r="HA4" s="131"/>
      <c r="HB4" s="131"/>
      <c r="HC4" s="131"/>
      <c r="HD4" s="131"/>
      <c r="HE4" s="131"/>
      <c r="HF4" s="131"/>
      <c r="HG4" s="131"/>
      <c r="HH4" s="131"/>
      <c r="HI4" s="131"/>
      <c r="HJ4" s="131"/>
      <c r="HK4" s="131"/>
      <c r="HL4" s="131"/>
      <c r="HM4" s="131"/>
      <c r="HN4" s="131"/>
      <c r="HO4" s="131"/>
      <c r="HP4" s="131"/>
      <c r="HQ4" s="131"/>
      <c r="HR4" s="131"/>
      <c r="HS4" s="131"/>
      <c r="HT4" s="131"/>
      <c r="HU4" s="131"/>
      <c r="HV4" s="131"/>
      <c r="HW4" s="131"/>
      <c r="HX4" s="131"/>
      <c r="HY4" s="131"/>
      <c r="HZ4" s="131"/>
      <c r="IA4" s="131"/>
      <c r="IB4" s="131"/>
      <c r="IC4" s="131"/>
      <c r="ID4" s="131"/>
      <c r="IE4" s="131"/>
      <c r="IF4" s="131"/>
      <c r="IG4" s="131"/>
      <c r="IH4" s="131"/>
      <c r="II4" s="131"/>
      <c r="IJ4" s="131"/>
      <c r="IK4" s="131"/>
      <c r="IL4" s="131"/>
      <c r="IM4" s="131"/>
      <c r="IN4" s="131"/>
      <c r="IO4" s="131"/>
      <c r="IP4" s="131"/>
      <c r="IQ4" s="131"/>
      <c r="IR4" s="131"/>
      <c r="IS4" s="131"/>
      <c r="IT4" s="131"/>
    </row>
    <row r="5" spans="1:255" s="6" customFormat="1" ht="19.5" customHeight="1">
      <c r="A5" s="145"/>
      <c r="B5" s="61" t="s">
        <v>70</v>
      </c>
      <c r="C5" s="42" t="s">
        <v>48</v>
      </c>
      <c r="D5" s="51">
        <v>50</v>
      </c>
      <c r="E5" s="44">
        <v>12</v>
      </c>
      <c r="F5" s="30">
        <v>1</v>
      </c>
      <c r="G5" s="29">
        <f>F5*E5*D5</f>
        <v>600</v>
      </c>
      <c r="H5" s="54" t="s">
        <v>148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  <c r="FB5" s="5"/>
      <c r="FC5" s="5"/>
      <c r="FD5" s="5"/>
      <c r="FE5" s="5"/>
      <c r="FF5" s="5"/>
      <c r="FG5" s="5"/>
      <c r="FH5" s="5"/>
      <c r="FI5" s="5"/>
      <c r="FJ5" s="5"/>
      <c r="FK5" s="5"/>
      <c r="FL5" s="5"/>
      <c r="FM5" s="5"/>
      <c r="FN5" s="5"/>
      <c r="FO5" s="5"/>
      <c r="FP5" s="5"/>
      <c r="FQ5" s="5"/>
      <c r="FR5" s="5"/>
      <c r="FS5" s="5"/>
      <c r="FT5" s="5"/>
      <c r="FU5" s="5"/>
      <c r="FV5" s="5"/>
      <c r="FW5" s="5"/>
      <c r="FX5" s="5"/>
      <c r="FY5" s="5"/>
      <c r="FZ5" s="5"/>
      <c r="GA5" s="5"/>
      <c r="GB5" s="5"/>
      <c r="GC5" s="5"/>
      <c r="GD5" s="5"/>
      <c r="GE5" s="5"/>
      <c r="GF5" s="5"/>
      <c r="GG5" s="5"/>
      <c r="GH5" s="5"/>
      <c r="GI5" s="5"/>
      <c r="GJ5" s="5"/>
      <c r="GK5" s="5"/>
      <c r="GL5" s="5"/>
      <c r="GM5" s="5"/>
      <c r="GN5" s="5"/>
      <c r="GO5" s="5"/>
      <c r="GP5" s="5"/>
      <c r="GQ5" s="5"/>
      <c r="GR5" s="5"/>
      <c r="GS5" s="5"/>
      <c r="GT5" s="5"/>
      <c r="GU5" s="5"/>
      <c r="GV5" s="5"/>
      <c r="GW5" s="5"/>
      <c r="GX5" s="5"/>
      <c r="GY5" s="5"/>
      <c r="GZ5" s="5"/>
      <c r="HA5" s="5"/>
      <c r="HB5" s="5"/>
      <c r="HC5" s="5"/>
      <c r="HD5" s="5"/>
      <c r="HE5" s="5"/>
      <c r="HF5" s="5"/>
      <c r="HG5" s="5"/>
      <c r="HH5" s="5"/>
      <c r="HI5" s="5"/>
      <c r="HJ5" s="5"/>
      <c r="HK5" s="5"/>
      <c r="HL5" s="5"/>
      <c r="HM5" s="5"/>
      <c r="HN5" s="5"/>
      <c r="HO5" s="5"/>
      <c r="HP5" s="5"/>
      <c r="HQ5" s="5"/>
      <c r="HR5" s="5"/>
      <c r="HS5" s="5"/>
      <c r="HT5" s="5"/>
      <c r="HU5" s="5"/>
      <c r="HV5" s="5"/>
      <c r="HW5" s="5"/>
      <c r="HX5" s="5"/>
      <c r="HY5" s="5"/>
      <c r="HZ5" s="5"/>
      <c r="IA5" s="5"/>
      <c r="IB5" s="5"/>
      <c r="IC5" s="5"/>
      <c r="ID5" s="5"/>
      <c r="IE5" s="5"/>
      <c r="IF5" s="5"/>
      <c r="IG5" s="5"/>
      <c r="IH5" s="5"/>
      <c r="II5" s="5"/>
      <c r="IJ5" s="5"/>
      <c r="IK5" s="5"/>
      <c r="IL5" s="5"/>
      <c r="IM5" s="5"/>
      <c r="IN5" s="5"/>
      <c r="IO5" s="5"/>
      <c r="IP5" s="5"/>
      <c r="IQ5" s="5"/>
      <c r="IR5" s="5"/>
      <c r="IS5" s="5"/>
      <c r="IT5" s="5"/>
    </row>
    <row r="6" spans="1:255" s="11" customFormat="1" ht="20.149999999999999" customHeight="1">
      <c r="A6" s="141" t="s">
        <v>55</v>
      </c>
      <c r="B6" s="41" t="s">
        <v>128</v>
      </c>
      <c r="C6" s="41" t="s">
        <v>63</v>
      </c>
      <c r="D6" s="43">
        <v>1500</v>
      </c>
      <c r="E6" s="30">
        <v>9</v>
      </c>
      <c r="F6" s="30">
        <v>1</v>
      </c>
      <c r="G6" s="29">
        <f>F6*E6*D6</f>
        <v>13500</v>
      </c>
      <c r="H6" s="128" t="s">
        <v>158</v>
      </c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</row>
    <row r="7" spans="1:255" s="11" customFormat="1" ht="20.149999999999999" customHeight="1">
      <c r="A7" s="141"/>
      <c r="B7" s="41" t="s">
        <v>129</v>
      </c>
      <c r="C7" s="41" t="s">
        <v>45</v>
      </c>
      <c r="D7" s="43">
        <v>1000</v>
      </c>
      <c r="E7" s="30">
        <v>2</v>
      </c>
      <c r="F7" s="30">
        <v>1</v>
      </c>
      <c r="G7" s="29">
        <f>F7*E7*D7</f>
        <v>2000</v>
      </c>
      <c r="H7" s="49" t="s">
        <v>38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  <c r="FK7" s="10"/>
      <c r="FL7" s="10"/>
      <c r="FM7" s="10"/>
      <c r="FN7" s="10"/>
      <c r="FO7" s="10"/>
      <c r="FP7" s="10"/>
      <c r="FQ7" s="10"/>
      <c r="FR7" s="10"/>
      <c r="FS7" s="10"/>
      <c r="FT7" s="10"/>
      <c r="FU7" s="10"/>
      <c r="FV7" s="10"/>
      <c r="FW7" s="10"/>
      <c r="FX7" s="10"/>
      <c r="FY7" s="10"/>
      <c r="FZ7" s="10"/>
      <c r="GA7" s="10"/>
      <c r="GB7" s="10"/>
      <c r="GC7" s="10"/>
      <c r="GD7" s="10"/>
      <c r="GE7" s="10"/>
      <c r="GF7" s="10"/>
      <c r="GG7" s="10"/>
      <c r="GH7" s="10"/>
      <c r="GI7" s="10"/>
      <c r="GJ7" s="10"/>
      <c r="GK7" s="10"/>
      <c r="GL7" s="10"/>
      <c r="GM7" s="10"/>
      <c r="GN7" s="10"/>
      <c r="GO7" s="10"/>
      <c r="GP7" s="10"/>
      <c r="GQ7" s="10"/>
      <c r="GR7" s="10"/>
      <c r="GS7" s="10"/>
      <c r="GT7" s="10"/>
      <c r="GU7" s="10"/>
      <c r="GV7" s="10"/>
      <c r="GW7" s="10"/>
      <c r="GX7" s="10"/>
      <c r="GY7" s="10"/>
      <c r="GZ7" s="10"/>
      <c r="HA7" s="10"/>
      <c r="HB7" s="10"/>
      <c r="HC7" s="10"/>
      <c r="HD7" s="10"/>
      <c r="HE7" s="10"/>
      <c r="HF7" s="10"/>
      <c r="HG7" s="10"/>
      <c r="HH7" s="10"/>
      <c r="HI7" s="10"/>
      <c r="HJ7" s="10"/>
      <c r="HK7" s="10"/>
      <c r="HL7" s="10"/>
      <c r="HM7" s="10"/>
      <c r="HN7" s="10"/>
      <c r="HO7" s="10"/>
      <c r="HP7" s="10"/>
      <c r="HQ7" s="10"/>
      <c r="HR7" s="10"/>
      <c r="HS7" s="10"/>
      <c r="HT7" s="10"/>
      <c r="HU7" s="10"/>
      <c r="HV7" s="10"/>
      <c r="HW7" s="10"/>
      <c r="HX7" s="10"/>
      <c r="HY7" s="10"/>
      <c r="HZ7" s="10"/>
      <c r="IA7" s="10"/>
      <c r="IB7" s="10"/>
      <c r="IC7" s="10"/>
      <c r="ID7" s="10"/>
      <c r="IE7" s="10"/>
      <c r="IF7" s="10"/>
      <c r="IG7" s="10"/>
      <c r="IH7" s="10"/>
      <c r="II7" s="10"/>
      <c r="IJ7" s="10"/>
      <c r="IK7" s="10"/>
      <c r="IL7" s="10"/>
      <c r="IM7" s="10"/>
      <c r="IN7" s="10"/>
      <c r="IO7" s="10"/>
      <c r="IP7" s="10"/>
      <c r="IQ7" s="10"/>
      <c r="IR7" s="10"/>
      <c r="IS7" s="10"/>
      <c r="IT7" s="10"/>
    </row>
    <row r="8" spans="1:255" s="6" customFormat="1" ht="20.149999999999999" customHeight="1">
      <c r="A8" s="141"/>
      <c r="B8" s="50" t="s">
        <v>16</v>
      </c>
      <c r="C8" s="50" t="s">
        <v>19</v>
      </c>
      <c r="D8" s="51">
        <v>2000</v>
      </c>
      <c r="E8" s="52">
        <v>1</v>
      </c>
      <c r="F8" s="52">
        <v>2</v>
      </c>
      <c r="G8" s="29">
        <f t="shared" ref="G8:G15" si="0">F8*E8*D8</f>
        <v>4000</v>
      </c>
      <c r="H8" s="53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5"/>
      <c r="EQ8" s="5"/>
      <c r="ER8" s="5"/>
      <c r="ES8" s="5"/>
      <c r="ET8" s="5"/>
      <c r="EU8" s="5"/>
      <c r="EV8" s="5"/>
      <c r="EW8" s="5"/>
      <c r="EX8" s="5"/>
      <c r="EY8" s="5"/>
      <c r="EZ8" s="5"/>
      <c r="FA8" s="5"/>
      <c r="FB8" s="5"/>
      <c r="FC8" s="5"/>
      <c r="FD8" s="5"/>
      <c r="FE8" s="5"/>
      <c r="FF8" s="5"/>
      <c r="FG8" s="5"/>
      <c r="FH8" s="5"/>
      <c r="FI8" s="5"/>
      <c r="FJ8" s="5"/>
      <c r="FK8" s="5"/>
      <c r="FL8" s="5"/>
      <c r="FM8" s="5"/>
      <c r="FN8" s="5"/>
      <c r="FO8" s="5"/>
      <c r="FP8" s="5"/>
      <c r="FQ8" s="5"/>
      <c r="FR8" s="5"/>
      <c r="FS8" s="5"/>
      <c r="FT8" s="5"/>
      <c r="FU8" s="5"/>
      <c r="FV8" s="5"/>
      <c r="FW8" s="5"/>
      <c r="FX8" s="5"/>
      <c r="FY8" s="5"/>
      <c r="FZ8" s="5"/>
      <c r="GA8" s="5"/>
      <c r="GB8" s="5"/>
      <c r="GC8" s="5"/>
      <c r="GD8" s="5"/>
      <c r="GE8" s="5"/>
      <c r="GF8" s="5"/>
      <c r="GG8" s="5"/>
      <c r="GH8" s="5"/>
      <c r="GI8" s="5"/>
      <c r="GJ8" s="5"/>
      <c r="GK8" s="5"/>
      <c r="GL8" s="5"/>
      <c r="GM8" s="5"/>
      <c r="GN8" s="5"/>
      <c r="GO8" s="5"/>
      <c r="GP8" s="5"/>
      <c r="GQ8" s="5"/>
      <c r="GR8" s="5"/>
      <c r="GS8" s="5"/>
      <c r="GT8" s="5"/>
      <c r="GU8" s="5"/>
      <c r="GV8" s="5"/>
      <c r="GW8" s="5"/>
      <c r="GX8" s="5"/>
      <c r="GY8" s="5"/>
      <c r="GZ8" s="5"/>
      <c r="HA8" s="5"/>
      <c r="HB8" s="5"/>
      <c r="HC8" s="5"/>
      <c r="HD8" s="5"/>
      <c r="HE8" s="5"/>
      <c r="HF8" s="5"/>
      <c r="HG8" s="5"/>
      <c r="HH8" s="5"/>
      <c r="HI8" s="5"/>
      <c r="HJ8" s="5"/>
      <c r="HK8" s="5"/>
      <c r="HL8" s="5"/>
      <c r="HM8" s="5"/>
      <c r="HN8" s="5"/>
      <c r="HO8" s="5"/>
      <c r="HP8" s="5"/>
      <c r="HQ8" s="5"/>
      <c r="HR8" s="5"/>
      <c r="HS8" s="5"/>
      <c r="HT8" s="5"/>
      <c r="HU8" s="5"/>
      <c r="HV8" s="5"/>
      <c r="HW8" s="5"/>
      <c r="HX8" s="5"/>
      <c r="HY8" s="5"/>
      <c r="HZ8" s="5"/>
      <c r="IA8" s="5"/>
      <c r="IB8" s="5"/>
      <c r="IC8" s="5"/>
      <c r="ID8" s="5"/>
      <c r="IE8" s="5"/>
      <c r="IF8" s="5"/>
      <c r="IG8" s="5"/>
      <c r="IH8" s="5"/>
      <c r="II8" s="5"/>
      <c r="IJ8" s="5"/>
      <c r="IK8" s="5"/>
      <c r="IL8" s="5"/>
      <c r="IM8" s="5"/>
      <c r="IN8" s="5"/>
      <c r="IO8" s="5"/>
      <c r="IP8" s="5"/>
      <c r="IQ8" s="5"/>
      <c r="IR8" s="5"/>
      <c r="IS8" s="5"/>
      <c r="IT8" s="5"/>
    </row>
    <row r="9" spans="1:255" s="6" customFormat="1" ht="20.149999999999999" customHeight="1">
      <c r="A9" s="141"/>
      <c r="B9" s="50" t="s">
        <v>70</v>
      </c>
      <c r="C9" s="64" t="s">
        <v>41</v>
      </c>
      <c r="D9" s="43">
        <v>60</v>
      </c>
      <c r="E9" s="30">
        <v>87</v>
      </c>
      <c r="F9" s="30">
        <v>1</v>
      </c>
      <c r="G9" s="29">
        <f t="shared" si="0"/>
        <v>5220</v>
      </c>
      <c r="H9" s="49" t="s">
        <v>149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</row>
    <row r="10" spans="1:255" s="6" customFormat="1" ht="20.149999999999999" customHeight="1">
      <c r="A10" s="141"/>
      <c r="B10" s="28" t="s">
        <v>36</v>
      </c>
      <c r="C10" s="28" t="s">
        <v>43</v>
      </c>
      <c r="D10" s="29">
        <v>1500</v>
      </c>
      <c r="E10" s="30">
        <v>4</v>
      </c>
      <c r="F10" s="30">
        <v>2</v>
      </c>
      <c r="G10" s="29">
        <f t="shared" si="0"/>
        <v>12000</v>
      </c>
      <c r="H10" s="28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</row>
    <row r="11" spans="1:255" s="4" customFormat="1" ht="20.149999999999999" customHeight="1">
      <c r="A11" s="146" t="s">
        <v>56</v>
      </c>
      <c r="B11" s="41" t="s">
        <v>130</v>
      </c>
      <c r="C11" s="73" t="s">
        <v>75</v>
      </c>
      <c r="D11" s="43">
        <v>2000</v>
      </c>
      <c r="E11" s="30">
        <v>9</v>
      </c>
      <c r="F11" s="30">
        <v>1</v>
      </c>
      <c r="G11" s="29">
        <f t="shared" si="0"/>
        <v>18000</v>
      </c>
      <c r="H11" s="49" t="s">
        <v>39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s="4" customFormat="1" ht="20.149999999999999" customHeight="1">
      <c r="A12" s="147"/>
      <c r="B12" s="41" t="s">
        <v>131</v>
      </c>
      <c r="C12" s="41" t="s">
        <v>45</v>
      </c>
      <c r="D12" s="43">
        <v>1000</v>
      </c>
      <c r="E12" s="30">
        <v>2</v>
      </c>
      <c r="F12" s="30">
        <v>1</v>
      </c>
      <c r="G12" s="29">
        <f t="shared" si="0"/>
        <v>2000</v>
      </c>
      <c r="H12" s="49" t="s">
        <v>38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 s="4" customFormat="1" ht="20.149999999999999" customHeight="1">
      <c r="A13" s="147"/>
      <c r="B13" s="41" t="s">
        <v>16</v>
      </c>
      <c r="C13" s="41" t="s">
        <v>17</v>
      </c>
      <c r="D13" s="43">
        <v>1500</v>
      </c>
      <c r="E13" s="30">
        <v>1</v>
      </c>
      <c r="F13" s="30">
        <v>2</v>
      </c>
      <c r="G13" s="29">
        <f t="shared" si="0"/>
        <v>3000</v>
      </c>
      <c r="H13" s="5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s="2" customFormat="1" ht="20.149999999999999" customHeight="1">
      <c r="A14" s="147"/>
      <c r="B14" s="28" t="s">
        <v>36</v>
      </c>
      <c r="C14" s="28" t="s">
        <v>43</v>
      </c>
      <c r="D14" s="29">
        <v>1500</v>
      </c>
      <c r="E14" s="30">
        <v>4</v>
      </c>
      <c r="F14" s="30">
        <v>2</v>
      </c>
      <c r="G14" s="29">
        <f t="shared" si="0"/>
        <v>12000</v>
      </c>
      <c r="H14" s="2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</row>
    <row r="15" spans="1:255" s="2" customFormat="1" ht="20.149999999999999" customHeight="1">
      <c r="A15" s="148"/>
      <c r="B15" s="28" t="s">
        <v>70</v>
      </c>
      <c r="C15" s="64" t="s">
        <v>41</v>
      </c>
      <c r="D15" s="43">
        <v>60</v>
      </c>
      <c r="E15" s="30">
        <v>87</v>
      </c>
      <c r="F15" s="30">
        <v>1</v>
      </c>
      <c r="G15" s="29">
        <f t="shared" si="0"/>
        <v>5220</v>
      </c>
      <c r="H15" s="49" t="s">
        <v>44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</row>
    <row r="16" spans="1:255" ht="15.45">
      <c r="A16" s="55"/>
      <c r="B16" s="55" t="s">
        <v>18</v>
      </c>
      <c r="C16" s="56"/>
      <c r="D16" s="57"/>
      <c r="E16" s="58"/>
      <c r="F16" s="58"/>
      <c r="G16" s="59">
        <f>SUM(G4:G15)</f>
        <v>95140</v>
      </c>
      <c r="H16" s="60"/>
    </row>
  </sheetData>
  <mergeCells count="4">
    <mergeCell ref="A6:A10"/>
    <mergeCell ref="A1:H1"/>
    <mergeCell ref="A4:A5"/>
    <mergeCell ref="A11:A15"/>
  </mergeCells>
  <phoneticPr fontId="2" type="noConversion"/>
  <conditionalFormatting sqref="E5">
    <cfRule type="cellIs" dxfId="8" priority="1" stopIfTrue="1" operator="lessThan">
      <formula>0</formula>
    </cfRule>
  </conditionalFormatting>
  <pageMargins left="0.11811023622047245" right="0.11811023622047245" top="0.15748031496062992" bottom="0.15748031496062992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  <pageSetUpPr fitToPage="1"/>
  </sheetPr>
  <dimension ref="A1:IS41"/>
  <sheetViews>
    <sheetView topLeftCell="A22" zoomScale="50" zoomScaleNormal="50" workbookViewId="0">
      <selection activeCell="B38" sqref="B38"/>
    </sheetView>
  </sheetViews>
  <sheetFormatPr defaultRowHeight="15"/>
  <cols>
    <col min="1" max="1" width="9.140625" bestFit="1" customWidth="1"/>
    <col min="2" max="2" width="70.2109375" customWidth="1"/>
    <col min="3" max="3" width="11.640625" style="9" bestFit="1" customWidth="1"/>
    <col min="4" max="4" width="5.140625" style="9" bestFit="1" customWidth="1"/>
    <col min="5" max="5" width="5.5" style="9" bestFit="1" customWidth="1"/>
    <col min="6" max="6" width="15.140625" style="9" bestFit="1" customWidth="1"/>
    <col min="7" max="7" width="73" bestFit="1" customWidth="1"/>
  </cols>
  <sheetData>
    <row r="1" spans="1:253" ht="50.25" customHeight="1">
      <c r="A1" s="149" t="s">
        <v>67</v>
      </c>
      <c r="B1" s="150"/>
      <c r="C1" s="150"/>
      <c r="D1" s="150"/>
      <c r="E1" s="150"/>
      <c r="F1" s="150"/>
      <c r="G1" s="150"/>
    </row>
    <row r="2" spans="1:253" ht="15.45">
      <c r="A2" s="62" t="s">
        <v>61</v>
      </c>
      <c r="B2" s="63" t="s">
        <v>58</v>
      </c>
      <c r="C2" s="65" t="s">
        <v>33</v>
      </c>
      <c r="D2" s="63" t="s">
        <v>59</v>
      </c>
      <c r="E2" s="63" t="s">
        <v>10</v>
      </c>
      <c r="F2" s="65" t="s">
        <v>32</v>
      </c>
      <c r="G2" s="66" t="s">
        <v>34</v>
      </c>
    </row>
    <row r="3" spans="1:253" ht="15.45">
      <c r="A3" s="62" t="s">
        <v>62</v>
      </c>
      <c r="B3" s="63" t="s">
        <v>2</v>
      </c>
      <c r="C3" s="65" t="s">
        <v>3</v>
      </c>
      <c r="D3" s="63" t="s">
        <v>60</v>
      </c>
      <c r="E3" s="63" t="s">
        <v>5</v>
      </c>
      <c r="F3" s="65" t="s">
        <v>6</v>
      </c>
      <c r="G3" s="66" t="s">
        <v>35</v>
      </c>
    </row>
    <row r="4" spans="1:253" s="75" customFormat="1" ht="22.75">
      <c r="A4" s="151" t="s">
        <v>55</v>
      </c>
      <c r="B4" s="154" t="s">
        <v>78</v>
      </c>
      <c r="C4" s="154"/>
      <c r="D4" s="154"/>
      <c r="E4" s="154"/>
      <c r="F4" s="154"/>
      <c r="G4" s="154"/>
    </row>
    <row r="5" spans="1:253" s="77" customFormat="1" ht="22.75">
      <c r="A5" s="152"/>
      <c r="B5" s="49" t="s">
        <v>79</v>
      </c>
      <c r="C5" s="29">
        <v>220</v>
      </c>
      <c r="D5" s="44">
        <v>65</v>
      </c>
      <c r="E5" s="44">
        <v>1</v>
      </c>
      <c r="F5" s="29">
        <f t="shared" ref="F5:F6" si="0">C5*D5*E5</f>
        <v>14300</v>
      </c>
      <c r="G5" s="109" t="s">
        <v>25</v>
      </c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/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  <c r="DP5" s="76"/>
      <c r="DQ5" s="76"/>
      <c r="DR5" s="76"/>
      <c r="DS5" s="76"/>
      <c r="DT5" s="76"/>
      <c r="DU5" s="76"/>
      <c r="DV5" s="76"/>
      <c r="DW5" s="76"/>
      <c r="DX5" s="76"/>
      <c r="DY5" s="76"/>
      <c r="DZ5" s="76"/>
      <c r="EA5" s="76"/>
      <c r="EB5" s="76"/>
      <c r="EC5" s="76"/>
      <c r="ED5" s="76"/>
      <c r="EE5" s="76"/>
      <c r="EF5" s="76"/>
      <c r="EG5" s="76"/>
      <c r="EH5" s="76"/>
      <c r="EI5" s="76"/>
      <c r="EJ5" s="76"/>
      <c r="EK5" s="76"/>
      <c r="EL5" s="76"/>
      <c r="EM5" s="76"/>
      <c r="EN5" s="76"/>
      <c r="EO5" s="76"/>
      <c r="EP5" s="76"/>
      <c r="EQ5" s="76"/>
      <c r="ER5" s="76"/>
      <c r="ES5" s="76"/>
      <c r="ET5" s="76"/>
      <c r="EU5" s="76"/>
      <c r="EV5" s="76"/>
      <c r="EW5" s="76"/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  <c r="FL5" s="76"/>
      <c r="FM5" s="76"/>
      <c r="FN5" s="76"/>
      <c r="FO5" s="76"/>
      <c r="FP5" s="76"/>
      <c r="FQ5" s="76"/>
      <c r="FR5" s="76"/>
      <c r="FS5" s="76"/>
      <c r="FT5" s="76"/>
      <c r="FU5" s="76"/>
      <c r="FV5" s="76"/>
      <c r="FW5" s="76"/>
      <c r="FX5" s="76"/>
      <c r="FY5" s="76"/>
      <c r="FZ5" s="76"/>
      <c r="GA5" s="76"/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  <c r="GS5" s="76"/>
      <c r="GT5" s="76"/>
      <c r="GU5" s="76"/>
      <c r="GV5" s="76"/>
      <c r="GW5" s="76"/>
      <c r="GX5" s="76"/>
      <c r="GY5" s="76"/>
      <c r="GZ5" s="76"/>
      <c r="HA5" s="76"/>
      <c r="HB5" s="76"/>
      <c r="HC5" s="76"/>
      <c r="HD5" s="76"/>
      <c r="HE5" s="76"/>
      <c r="HF5" s="76"/>
      <c r="HG5" s="76"/>
      <c r="HH5" s="76"/>
      <c r="HI5" s="76"/>
      <c r="HJ5" s="76"/>
      <c r="HK5" s="76"/>
      <c r="HL5" s="76"/>
      <c r="HM5" s="76"/>
      <c r="HN5" s="76"/>
      <c r="HO5" s="76"/>
      <c r="HP5" s="76"/>
      <c r="HQ5" s="76"/>
      <c r="HR5" s="76"/>
      <c r="HS5" s="76"/>
      <c r="HT5" s="76"/>
      <c r="HU5" s="76"/>
      <c r="HV5" s="76"/>
      <c r="HW5" s="76"/>
      <c r="HX5" s="76"/>
      <c r="HY5" s="76"/>
      <c r="HZ5" s="76"/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</row>
    <row r="6" spans="1:253" s="77" customFormat="1" ht="22.75">
      <c r="A6" s="152"/>
      <c r="B6" s="49" t="s">
        <v>80</v>
      </c>
      <c r="C6" s="29">
        <v>600</v>
      </c>
      <c r="D6" s="44">
        <v>2</v>
      </c>
      <c r="E6" s="44">
        <v>1</v>
      </c>
      <c r="F6" s="29">
        <f t="shared" si="0"/>
        <v>1200</v>
      </c>
      <c r="G6" s="109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6"/>
      <c r="AE6" s="76"/>
      <c r="AF6" s="76"/>
      <c r="AG6" s="76"/>
      <c r="AH6" s="76"/>
      <c r="AI6" s="76"/>
      <c r="AJ6" s="76"/>
      <c r="AK6" s="76"/>
      <c r="AL6" s="76"/>
      <c r="AM6" s="76"/>
      <c r="AN6" s="76"/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  <c r="BG6" s="76"/>
      <c r="BH6" s="76"/>
      <c r="BI6" s="76"/>
      <c r="BJ6" s="76"/>
      <c r="BK6" s="76"/>
      <c r="BL6" s="76"/>
      <c r="BM6" s="76"/>
      <c r="BN6" s="76"/>
      <c r="BO6" s="76"/>
      <c r="BP6" s="76"/>
      <c r="BQ6" s="76"/>
      <c r="BR6" s="76"/>
      <c r="BS6" s="76"/>
      <c r="BT6" s="76"/>
      <c r="BU6" s="76"/>
      <c r="BV6" s="76"/>
      <c r="BW6" s="76"/>
      <c r="BX6" s="76"/>
      <c r="BY6" s="76"/>
      <c r="BZ6" s="76"/>
      <c r="CA6" s="76"/>
      <c r="CB6" s="76"/>
      <c r="CC6" s="76"/>
      <c r="CD6" s="76"/>
      <c r="CE6" s="76"/>
      <c r="CF6" s="76"/>
      <c r="CG6" s="76"/>
      <c r="CH6" s="76"/>
      <c r="CI6" s="76"/>
      <c r="CJ6" s="76"/>
      <c r="CK6" s="76"/>
      <c r="CL6" s="76"/>
      <c r="CM6" s="76"/>
      <c r="CN6" s="76"/>
      <c r="CO6" s="76"/>
      <c r="CP6" s="76"/>
      <c r="CQ6" s="76"/>
      <c r="CR6" s="76"/>
      <c r="CS6" s="76"/>
      <c r="CT6" s="76"/>
      <c r="CU6" s="76"/>
      <c r="CV6" s="76"/>
      <c r="CW6" s="76"/>
      <c r="CX6" s="76"/>
      <c r="CY6" s="76"/>
      <c r="CZ6" s="76"/>
      <c r="DA6" s="76"/>
      <c r="DB6" s="76"/>
      <c r="DC6" s="76"/>
      <c r="DD6" s="76"/>
      <c r="DE6" s="76"/>
      <c r="DF6" s="76"/>
      <c r="DG6" s="76"/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  <c r="DS6" s="76"/>
      <c r="DT6" s="76"/>
      <c r="DU6" s="76"/>
      <c r="DV6" s="76"/>
      <c r="DW6" s="76"/>
      <c r="DX6" s="76"/>
      <c r="DY6" s="76"/>
      <c r="DZ6" s="76"/>
      <c r="EA6" s="76"/>
      <c r="EB6" s="76"/>
      <c r="EC6" s="76"/>
      <c r="ED6" s="76"/>
      <c r="EE6" s="76"/>
      <c r="EF6" s="76"/>
      <c r="EG6" s="76"/>
      <c r="EH6" s="76"/>
      <c r="EI6" s="76"/>
      <c r="EJ6" s="76"/>
      <c r="EK6" s="76"/>
      <c r="EL6" s="76"/>
      <c r="EM6" s="76"/>
      <c r="EN6" s="76"/>
      <c r="EO6" s="76"/>
      <c r="EP6" s="76"/>
      <c r="EQ6" s="76"/>
      <c r="ER6" s="76"/>
      <c r="ES6" s="76"/>
      <c r="ET6" s="76"/>
      <c r="EU6" s="76"/>
      <c r="EV6" s="76"/>
      <c r="EW6" s="76"/>
      <c r="EX6" s="76"/>
      <c r="EY6" s="76"/>
      <c r="EZ6" s="76"/>
      <c r="FA6" s="76"/>
      <c r="FB6" s="76"/>
      <c r="FC6" s="76"/>
      <c r="FD6" s="76"/>
      <c r="FE6" s="76"/>
      <c r="FF6" s="76"/>
      <c r="FG6" s="76"/>
      <c r="FH6" s="76"/>
      <c r="FI6" s="76"/>
      <c r="FJ6" s="76"/>
      <c r="FK6" s="76"/>
      <c r="FL6" s="76"/>
      <c r="FM6" s="76"/>
      <c r="FN6" s="76"/>
      <c r="FO6" s="76"/>
      <c r="FP6" s="76"/>
      <c r="FQ6" s="76"/>
      <c r="FR6" s="76"/>
      <c r="FS6" s="76"/>
      <c r="FT6" s="76"/>
      <c r="FU6" s="76"/>
      <c r="FV6" s="76"/>
      <c r="FW6" s="76"/>
      <c r="FX6" s="76"/>
      <c r="FY6" s="76"/>
      <c r="FZ6" s="76"/>
      <c r="GA6" s="76"/>
      <c r="GB6" s="76"/>
      <c r="GC6" s="76"/>
      <c r="GD6" s="76"/>
      <c r="GE6" s="76"/>
      <c r="GF6" s="76"/>
      <c r="GG6" s="76"/>
      <c r="GH6" s="76"/>
      <c r="GI6" s="76"/>
      <c r="GJ6" s="76"/>
      <c r="GK6" s="76"/>
      <c r="GL6" s="76"/>
      <c r="GM6" s="76"/>
      <c r="GN6" s="76"/>
      <c r="GO6" s="76"/>
      <c r="GP6" s="76"/>
      <c r="GQ6" s="76"/>
      <c r="GR6" s="76"/>
      <c r="GS6" s="76"/>
      <c r="GT6" s="76"/>
      <c r="GU6" s="76"/>
      <c r="GV6" s="76"/>
      <c r="GW6" s="76"/>
      <c r="GX6" s="76"/>
      <c r="GY6" s="76"/>
      <c r="GZ6" s="76"/>
      <c r="HA6" s="76"/>
      <c r="HB6" s="76"/>
      <c r="HC6" s="76"/>
      <c r="HD6" s="76"/>
      <c r="HE6" s="76"/>
      <c r="HF6" s="76"/>
      <c r="HG6" s="76"/>
      <c r="HH6" s="76"/>
      <c r="HI6" s="76"/>
      <c r="HJ6" s="76"/>
      <c r="HK6" s="76"/>
      <c r="HL6" s="76"/>
      <c r="HM6" s="76"/>
      <c r="HN6" s="76"/>
      <c r="HO6" s="76"/>
      <c r="HP6" s="76"/>
      <c r="HQ6" s="76"/>
      <c r="HR6" s="76"/>
      <c r="HS6" s="76"/>
      <c r="HT6" s="76"/>
      <c r="HU6" s="76"/>
      <c r="HV6" s="76"/>
      <c r="HW6" s="76"/>
      <c r="HX6" s="76"/>
      <c r="HY6" s="76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</row>
    <row r="7" spans="1:253" s="77" customFormat="1" ht="22.75">
      <c r="A7" s="152"/>
      <c r="B7" s="49" t="s">
        <v>81</v>
      </c>
      <c r="C7" s="29">
        <v>20</v>
      </c>
      <c r="D7" s="44">
        <v>65</v>
      </c>
      <c r="E7" s="44">
        <v>2</v>
      </c>
      <c r="F7" s="29">
        <f t="shared" ref="F7:F13" si="1">C7*D7*E7</f>
        <v>2600</v>
      </c>
      <c r="G7" s="109" t="s">
        <v>88</v>
      </c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6"/>
      <c r="AG7" s="76"/>
      <c r="AH7" s="76"/>
      <c r="AI7" s="76"/>
      <c r="AJ7" s="76"/>
      <c r="AK7" s="76"/>
      <c r="AL7" s="76"/>
      <c r="AM7" s="76"/>
      <c r="AN7" s="76"/>
      <c r="AO7" s="76"/>
      <c r="AP7" s="76"/>
      <c r="AQ7" s="76"/>
      <c r="AR7" s="76"/>
      <c r="AS7" s="76"/>
      <c r="AT7" s="76"/>
      <c r="AU7" s="76"/>
      <c r="AV7" s="76"/>
      <c r="AW7" s="76"/>
      <c r="AX7" s="76"/>
      <c r="AY7" s="76"/>
      <c r="AZ7" s="76"/>
      <c r="BA7" s="76"/>
      <c r="BB7" s="76"/>
      <c r="BC7" s="76"/>
      <c r="BD7" s="76"/>
      <c r="BE7" s="76"/>
      <c r="BF7" s="76"/>
      <c r="BG7" s="76"/>
      <c r="BH7" s="76"/>
      <c r="BI7" s="76"/>
      <c r="BJ7" s="76"/>
      <c r="BK7" s="76"/>
      <c r="BL7" s="76"/>
      <c r="BM7" s="76"/>
      <c r="BN7" s="76"/>
      <c r="BO7" s="76"/>
      <c r="BP7" s="76"/>
      <c r="BQ7" s="76"/>
      <c r="BR7" s="76"/>
      <c r="BS7" s="76"/>
      <c r="BT7" s="76"/>
      <c r="BU7" s="76"/>
      <c r="BV7" s="76"/>
      <c r="BW7" s="76"/>
      <c r="BX7" s="76"/>
      <c r="BY7" s="76"/>
      <c r="BZ7" s="76"/>
      <c r="CA7" s="76"/>
      <c r="CB7" s="76"/>
      <c r="CC7" s="76"/>
      <c r="CD7" s="76"/>
      <c r="CE7" s="76"/>
      <c r="CF7" s="76"/>
      <c r="CG7" s="76"/>
      <c r="CH7" s="76"/>
      <c r="CI7" s="76"/>
      <c r="CJ7" s="76"/>
      <c r="CK7" s="76"/>
      <c r="CL7" s="76"/>
      <c r="CM7" s="76"/>
      <c r="CN7" s="76"/>
      <c r="CO7" s="76"/>
      <c r="CP7" s="76"/>
      <c r="CQ7" s="76"/>
      <c r="CR7" s="76"/>
      <c r="CS7" s="76"/>
      <c r="CT7" s="76"/>
      <c r="CU7" s="76"/>
      <c r="CV7" s="76"/>
      <c r="CW7" s="76"/>
      <c r="CX7" s="76"/>
      <c r="CY7" s="76"/>
      <c r="CZ7" s="76"/>
      <c r="DA7" s="76"/>
      <c r="DB7" s="76"/>
      <c r="DC7" s="76"/>
      <c r="DD7" s="76"/>
      <c r="DE7" s="76"/>
      <c r="DF7" s="76"/>
      <c r="DG7" s="76"/>
      <c r="DH7" s="76"/>
      <c r="DI7" s="76"/>
      <c r="DJ7" s="76"/>
      <c r="DK7" s="76"/>
      <c r="DL7" s="76"/>
      <c r="DM7" s="76"/>
      <c r="DN7" s="76"/>
      <c r="DO7" s="76"/>
      <c r="DP7" s="76"/>
      <c r="DQ7" s="76"/>
      <c r="DR7" s="76"/>
      <c r="DS7" s="76"/>
      <c r="DT7" s="76"/>
      <c r="DU7" s="76"/>
      <c r="DV7" s="76"/>
      <c r="DW7" s="76"/>
      <c r="DX7" s="76"/>
      <c r="DY7" s="76"/>
      <c r="DZ7" s="76"/>
      <c r="EA7" s="76"/>
      <c r="EB7" s="76"/>
      <c r="EC7" s="76"/>
      <c r="ED7" s="76"/>
      <c r="EE7" s="76"/>
      <c r="EF7" s="76"/>
      <c r="EG7" s="76"/>
      <c r="EH7" s="76"/>
      <c r="EI7" s="76"/>
      <c r="EJ7" s="76"/>
      <c r="EK7" s="76"/>
      <c r="EL7" s="76"/>
      <c r="EM7" s="76"/>
      <c r="EN7" s="76"/>
      <c r="EO7" s="76"/>
      <c r="EP7" s="76"/>
      <c r="EQ7" s="76"/>
      <c r="ER7" s="76"/>
      <c r="ES7" s="76"/>
      <c r="ET7" s="76"/>
      <c r="EU7" s="76"/>
      <c r="EV7" s="76"/>
      <c r="EW7" s="76"/>
      <c r="EX7" s="76"/>
      <c r="EY7" s="76"/>
      <c r="EZ7" s="76"/>
      <c r="FA7" s="76"/>
      <c r="FB7" s="76"/>
      <c r="FC7" s="76"/>
      <c r="FD7" s="76"/>
      <c r="FE7" s="76"/>
      <c r="FF7" s="76"/>
      <c r="FG7" s="76"/>
      <c r="FH7" s="76"/>
      <c r="FI7" s="76"/>
      <c r="FJ7" s="76"/>
      <c r="FK7" s="76"/>
      <c r="FL7" s="76"/>
      <c r="FM7" s="76"/>
      <c r="FN7" s="76"/>
      <c r="FO7" s="76"/>
      <c r="FP7" s="76"/>
      <c r="FQ7" s="76"/>
      <c r="FR7" s="76"/>
      <c r="FS7" s="76"/>
      <c r="FT7" s="76"/>
      <c r="FU7" s="76"/>
      <c r="FV7" s="76"/>
      <c r="FW7" s="76"/>
      <c r="FX7" s="76"/>
      <c r="FY7" s="76"/>
      <c r="FZ7" s="76"/>
      <c r="GA7" s="76"/>
      <c r="GB7" s="76"/>
      <c r="GC7" s="76"/>
      <c r="GD7" s="76"/>
      <c r="GE7" s="76"/>
      <c r="GF7" s="76"/>
      <c r="GG7" s="76"/>
      <c r="GH7" s="76"/>
      <c r="GI7" s="76"/>
      <c r="GJ7" s="76"/>
      <c r="GK7" s="76"/>
      <c r="GL7" s="76"/>
      <c r="GM7" s="76"/>
      <c r="GN7" s="76"/>
      <c r="GO7" s="76"/>
      <c r="GP7" s="76"/>
      <c r="GQ7" s="76"/>
      <c r="GR7" s="76"/>
      <c r="GS7" s="76"/>
      <c r="GT7" s="76"/>
      <c r="GU7" s="76"/>
      <c r="GV7" s="76"/>
      <c r="GW7" s="76"/>
      <c r="GX7" s="76"/>
      <c r="GY7" s="76"/>
      <c r="GZ7" s="76"/>
      <c r="HA7" s="76"/>
      <c r="HB7" s="76"/>
      <c r="HC7" s="76"/>
      <c r="HD7" s="76"/>
      <c r="HE7" s="76"/>
      <c r="HF7" s="76"/>
      <c r="HG7" s="76"/>
      <c r="HH7" s="76"/>
      <c r="HI7" s="76"/>
      <c r="HJ7" s="76"/>
      <c r="HK7" s="76"/>
      <c r="HL7" s="76"/>
      <c r="HM7" s="76"/>
      <c r="HN7" s="76"/>
      <c r="HO7" s="76"/>
      <c r="HP7" s="76"/>
      <c r="HQ7" s="76"/>
      <c r="HR7" s="76"/>
      <c r="HS7" s="76"/>
      <c r="HT7" s="76"/>
      <c r="HU7" s="76"/>
      <c r="HV7" s="76"/>
      <c r="HW7" s="76"/>
      <c r="HX7" s="76"/>
      <c r="HY7" s="76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</row>
    <row r="8" spans="1:253" s="77" customFormat="1" ht="22.75">
      <c r="A8" s="152"/>
      <c r="B8" s="49" t="s">
        <v>82</v>
      </c>
      <c r="C8" s="29">
        <v>200</v>
      </c>
      <c r="D8" s="44">
        <v>5</v>
      </c>
      <c r="E8" s="44">
        <v>1</v>
      </c>
      <c r="F8" s="29">
        <f t="shared" si="1"/>
        <v>1000</v>
      </c>
      <c r="G8" s="109" t="s">
        <v>89</v>
      </c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6"/>
      <c r="AQ8" s="76"/>
      <c r="AR8" s="76"/>
      <c r="AS8" s="76"/>
      <c r="AT8" s="76"/>
      <c r="AU8" s="76"/>
      <c r="AV8" s="76"/>
      <c r="AW8" s="76"/>
      <c r="AX8" s="76"/>
      <c r="AY8" s="76"/>
      <c r="AZ8" s="76"/>
      <c r="BA8" s="76"/>
      <c r="BB8" s="76"/>
      <c r="BC8" s="76"/>
      <c r="BD8" s="76"/>
      <c r="BE8" s="76"/>
      <c r="BF8" s="76"/>
      <c r="BG8" s="76"/>
      <c r="BH8" s="76"/>
      <c r="BI8" s="76"/>
      <c r="BJ8" s="76"/>
      <c r="BK8" s="76"/>
      <c r="BL8" s="76"/>
      <c r="BM8" s="76"/>
      <c r="BN8" s="76"/>
      <c r="BO8" s="76"/>
      <c r="BP8" s="76"/>
      <c r="BQ8" s="76"/>
      <c r="BR8" s="76"/>
      <c r="BS8" s="76"/>
      <c r="BT8" s="76"/>
      <c r="BU8" s="76"/>
      <c r="BV8" s="76"/>
      <c r="BW8" s="76"/>
      <c r="BX8" s="76"/>
      <c r="BY8" s="76"/>
      <c r="BZ8" s="76"/>
      <c r="CA8" s="76"/>
      <c r="CB8" s="76"/>
      <c r="CC8" s="76"/>
      <c r="CD8" s="76"/>
      <c r="CE8" s="76"/>
      <c r="CF8" s="76"/>
      <c r="CG8" s="76"/>
      <c r="CH8" s="76"/>
      <c r="CI8" s="76"/>
      <c r="CJ8" s="76"/>
      <c r="CK8" s="76"/>
      <c r="CL8" s="76"/>
      <c r="CM8" s="76"/>
      <c r="CN8" s="76"/>
      <c r="CO8" s="76"/>
      <c r="CP8" s="76"/>
      <c r="CQ8" s="76"/>
      <c r="CR8" s="76"/>
      <c r="CS8" s="76"/>
      <c r="CT8" s="76"/>
      <c r="CU8" s="76"/>
      <c r="CV8" s="76"/>
      <c r="CW8" s="76"/>
      <c r="CX8" s="76"/>
      <c r="CY8" s="76"/>
      <c r="CZ8" s="76"/>
      <c r="DA8" s="76"/>
      <c r="DB8" s="76"/>
      <c r="DC8" s="76"/>
      <c r="DD8" s="76"/>
      <c r="DE8" s="76"/>
      <c r="DF8" s="76"/>
      <c r="DG8" s="76"/>
      <c r="DH8" s="76"/>
      <c r="DI8" s="76"/>
      <c r="DJ8" s="76"/>
      <c r="DK8" s="76"/>
      <c r="DL8" s="76"/>
      <c r="DM8" s="76"/>
      <c r="DN8" s="76"/>
      <c r="DO8" s="76"/>
      <c r="DP8" s="76"/>
      <c r="DQ8" s="76"/>
      <c r="DR8" s="76"/>
      <c r="DS8" s="76"/>
      <c r="DT8" s="76"/>
      <c r="DU8" s="76"/>
      <c r="DV8" s="76"/>
      <c r="DW8" s="76"/>
      <c r="DX8" s="76"/>
      <c r="DY8" s="76"/>
      <c r="DZ8" s="76"/>
      <c r="EA8" s="76"/>
      <c r="EB8" s="76"/>
      <c r="EC8" s="76"/>
      <c r="ED8" s="76"/>
      <c r="EE8" s="76"/>
      <c r="EF8" s="76"/>
      <c r="EG8" s="76"/>
      <c r="EH8" s="76"/>
      <c r="EI8" s="76"/>
      <c r="EJ8" s="76"/>
      <c r="EK8" s="76"/>
      <c r="EL8" s="76"/>
      <c r="EM8" s="76"/>
      <c r="EN8" s="76"/>
      <c r="EO8" s="76"/>
      <c r="EP8" s="76"/>
      <c r="EQ8" s="76"/>
      <c r="ER8" s="76"/>
      <c r="ES8" s="76"/>
      <c r="ET8" s="76"/>
      <c r="EU8" s="76"/>
      <c r="EV8" s="76"/>
      <c r="EW8" s="76"/>
      <c r="EX8" s="76"/>
      <c r="EY8" s="76"/>
      <c r="EZ8" s="76"/>
      <c r="FA8" s="76"/>
      <c r="FB8" s="76"/>
      <c r="FC8" s="76"/>
      <c r="FD8" s="76"/>
      <c r="FE8" s="76"/>
      <c r="FF8" s="76"/>
      <c r="FG8" s="76"/>
      <c r="FH8" s="76"/>
      <c r="FI8" s="76"/>
      <c r="FJ8" s="76"/>
      <c r="FK8" s="76"/>
      <c r="FL8" s="76"/>
      <c r="FM8" s="76"/>
      <c r="FN8" s="76"/>
      <c r="FO8" s="76"/>
      <c r="FP8" s="76"/>
      <c r="FQ8" s="76"/>
      <c r="FR8" s="76"/>
      <c r="FS8" s="76"/>
      <c r="FT8" s="76"/>
      <c r="FU8" s="76"/>
      <c r="FV8" s="76"/>
      <c r="FW8" s="76"/>
      <c r="FX8" s="76"/>
      <c r="FY8" s="76"/>
      <c r="FZ8" s="76"/>
      <c r="GA8" s="76"/>
      <c r="GB8" s="76"/>
      <c r="GC8" s="76"/>
      <c r="GD8" s="76"/>
      <c r="GE8" s="76"/>
      <c r="GF8" s="76"/>
      <c r="GG8" s="76"/>
      <c r="GH8" s="76"/>
      <c r="GI8" s="76"/>
      <c r="GJ8" s="76"/>
      <c r="GK8" s="76"/>
      <c r="GL8" s="76"/>
      <c r="GM8" s="76"/>
      <c r="GN8" s="76"/>
      <c r="GO8" s="76"/>
      <c r="GP8" s="76"/>
      <c r="GQ8" s="76"/>
      <c r="GR8" s="76"/>
      <c r="GS8" s="76"/>
      <c r="GT8" s="76"/>
      <c r="GU8" s="76"/>
      <c r="GV8" s="76"/>
      <c r="GW8" s="76"/>
      <c r="GX8" s="76"/>
      <c r="GY8" s="76"/>
      <c r="GZ8" s="76"/>
      <c r="HA8" s="76"/>
      <c r="HB8" s="76"/>
      <c r="HC8" s="76"/>
      <c r="HD8" s="76"/>
      <c r="HE8" s="76"/>
      <c r="HF8" s="76"/>
      <c r="HG8" s="76"/>
      <c r="HH8" s="76"/>
      <c r="HI8" s="76"/>
      <c r="HJ8" s="76"/>
      <c r="HK8" s="76"/>
      <c r="HL8" s="76"/>
      <c r="HM8" s="76"/>
      <c r="HN8" s="76"/>
      <c r="HO8" s="76"/>
      <c r="HP8" s="76"/>
      <c r="HQ8" s="76"/>
      <c r="HR8" s="76"/>
      <c r="HS8" s="76"/>
      <c r="HT8" s="76"/>
      <c r="HU8" s="76"/>
      <c r="HV8" s="76"/>
      <c r="HW8" s="76"/>
      <c r="HX8" s="76"/>
      <c r="HY8" s="76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</row>
    <row r="9" spans="1:253" s="77" customFormat="1" ht="22.75">
      <c r="A9" s="152"/>
      <c r="B9" s="49" t="s">
        <v>83</v>
      </c>
      <c r="C9" s="29">
        <v>10</v>
      </c>
      <c r="D9" s="44">
        <v>360</v>
      </c>
      <c r="E9" s="44">
        <v>1</v>
      </c>
      <c r="F9" s="29">
        <f t="shared" si="1"/>
        <v>3600</v>
      </c>
      <c r="G9" s="109" t="s">
        <v>150</v>
      </c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  <c r="AD9" s="76"/>
      <c r="AE9" s="76"/>
      <c r="AF9" s="76"/>
      <c r="AG9" s="76"/>
      <c r="AH9" s="76"/>
      <c r="AI9" s="76"/>
      <c r="AJ9" s="76"/>
      <c r="AK9" s="76"/>
      <c r="AL9" s="76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6"/>
      <c r="BL9" s="76"/>
      <c r="BM9" s="76"/>
      <c r="BN9" s="76"/>
      <c r="BO9" s="76"/>
      <c r="BP9" s="76"/>
      <c r="BQ9" s="76"/>
      <c r="BR9" s="76"/>
      <c r="BS9" s="76"/>
      <c r="BT9" s="76"/>
      <c r="BU9" s="76"/>
      <c r="BV9" s="76"/>
      <c r="BW9" s="76"/>
      <c r="BX9" s="76"/>
      <c r="BY9" s="76"/>
      <c r="BZ9" s="76"/>
      <c r="CA9" s="76"/>
      <c r="CB9" s="76"/>
      <c r="CC9" s="76"/>
      <c r="CD9" s="76"/>
      <c r="CE9" s="76"/>
      <c r="CF9" s="76"/>
      <c r="CG9" s="76"/>
      <c r="CH9" s="76"/>
      <c r="CI9" s="76"/>
      <c r="CJ9" s="76"/>
      <c r="CK9" s="76"/>
      <c r="CL9" s="76"/>
      <c r="CM9" s="76"/>
      <c r="CN9" s="76"/>
      <c r="CO9" s="76"/>
      <c r="CP9" s="76"/>
      <c r="CQ9" s="76"/>
      <c r="CR9" s="76"/>
      <c r="CS9" s="76"/>
      <c r="CT9" s="76"/>
      <c r="CU9" s="76"/>
      <c r="CV9" s="76"/>
      <c r="CW9" s="76"/>
      <c r="CX9" s="76"/>
      <c r="CY9" s="76"/>
      <c r="CZ9" s="76"/>
      <c r="DA9" s="76"/>
      <c r="DB9" s="76"/>
      <c r="DC9" s="76"/>
      <c r="DD9" s="76"/>
      <c r="DE9" s="76"/>
      <c r="DF9" s="76"/>
      <c r="DG9" s="76"/>
      <c r="DH9" s="76"/>
      <c r="DI9" s="76"/>
      <c r="DJ9" s="76"/>
      <c r="DK9" s="76"/>
      <c r="DL9" s="76"/>
      <c r="DM9" s="76"/>
      <c r="DN9" s="76"/>
      <c r="DO9" s="76"/>
      <c r="DP9" s="76"/>
      <c r="DQ9" s="76"/>
      <c r="DR9" s="76"/>
      <c r="DS9" s="76"/>
      <c r="DT9" s="76"/>
      <c r="DU9" s="76"/>
      <c r="DV9" s="76"/>
      <c r="DW9" s="76"/>
      <c r="DX9" s="76"/>
      <c r="DY9" s="76"/>
      <c r="DZ9" s="76"/>
      <c r="EA9" s="76"/>
      <c r="EB9" s="76"/>
      <c r="EC9" s="76"/>
      <c r="ED9" s="76"/>
      <c r="EE9" s="76"/>
      <c r="EF9" s="76"/>
      <c r="EG9" s="76"/>
      <c r="EH9" s="76"/>
      <c r="EI9" s="76"/>
      <c r="EJ9" s="76"/>
      <c r="EK9" s="76"/>
      <c r="EL9" s="76"/>
      <c r="EM9" s="76"/>
      <c r="EN9" s="76"/>
      <c r="EO9" s="76"/>
      <c r="EP9" s="76"/>
      <c r="EQ9" s="76"/>
      <c r="ER9" s="76"/>
      <c r="ES9" s="76"/>
      <c r="ET9" s="76"/>
      <c r="EU9" s="76"/>
      <c r="EV9" s="76"/>
      <c r="EW9" s="76"/>
      <c r="EX9" s="76"/>
      <c r="EY9" s="76"/>
      <c r="EZ9" s="76"/>
      <c r="FA9" s="76"/>
      <c r="FB9" s="76"/>
      <c r="FC9" s="76"/>
      <c r="FD9" s="76"/>
      <c r="FE9" s="76"/>
      <c r="FF9" s="76"/>
      <c r="FG9" s="76"/>
      <c r="FH9" s="76"/>
      <c r="FI9" s="76"/>
      <c r="FJ9" s="76"/>
      <c r="FK9" s="76"/>
      <c r="FL9" s="76"/>
      <c r="FM9" s="76"/>
      <c r="FN9" s="76"/>
      <c r="FO9" s="76"/>
      <c r="FP9" s="76"/>
      <c r="FQ9" s="76"/>
      <c r="FR9" s="76"/>
      <c r="FS9" s="76"/>
      <c r="FT9" s="76"/>
      <c r="FU9" s="76"/>
      <c r="FV9" s="76"/>
      <c r="FW9" s="76"/>
      <c r="FX9" s="76"/>
      <c r="FY9" s="76"/>
      <c r="FZ9" s="76"/>
      <c r="GA9" s="76"/>
      <c r="GB9" s="76"/>
      <c r="GC9" s="76"/>
      <c r="GD9" s="76"/>
      <c r="GE9" s="76"/>
      <c r="GF9" s="76"/>
      <c r="GG9" s="76"/>
      <c r="GH9" s="76"/>
      <c r="GI9" s="76"/>
      <c r="GJ9" s="76"/>
      <c r="GK9" s="76"/>
      <c r="GL9" s="76"/>
      <c r="GM9" s="76"/>
      <c r="GN9" s="76"/>
      <c r="GO9" s="76"/>
      <c r="GP9" s="76"/>
      <c r="GQ9" s="76"/>
      <c r="GR9" s="76"/>
      <c r="GS9" s="76"/>
      <c r="GT9" s="76"/>
      <c r="GU9" s="76"/>
      <c r="GV9" s="76"/>
      <c r="GW9" s="76"/>
      <c r="GX9" s="76"/>
      <c r="GY9" s="76"/>
      <c r="GZ9" s="76"/>
      <c r="HA9" s="76"/>
      <c r="HB9" s="76"/>
      <c r="HC9" s="76"/>
      <c r="HD9" s="76"/>
      <c r="HE9" s="76"/>
      <c r="HF9" s="76"/>
      <c r="HG9" s="76"/>
      <c r="HH9" s="76"/>
      <c r="HI9" s="76"/>
      <c r="HJ9" s="76"/>
      <c r="HK9" s="76"/>
      <c r="HL9" s="76"/>
      <c r="HM9" s="76"/>
      <c r="HN9" s="76"/>
      <c r="HO9" s="76"/>
      <c r="HP9" s="76"/>
      <c r="HQ9" s="76"/>
      <c r="HR9" s="76"/>
      <c r="HS9" s="76"/>
      <c r="HT9" s="76"/>
      <c r="HU9" s="76"/>
      <c r="HV9" s="76"/>
      <c r="HW9" s="76"/>
      <c r="HX9" s="76"/>
      <c r="HY9" s="76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</row>
    <row r="10" spans="1:253" s="77" customFormat="1" ht="22.75">
      <c r="A10" s="152"/>
      <c r="B10" s="49" t="s">
        <v>84</v>
      </c>
      <c r="C10" s="29">
        <v>68</v>
      </c>
      <c r="D10" s="44">
        <v>65</v>
      </c>
      <c r="E10" s="44">
        <v>1</v>
      </c>
      <c r="F10" s="29">
        <f t="shared" si="1"/>
        <v>4420</v>
      </c>
      <c r="G10" s="109" t="s">
        <v>25</v>
      </c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76"/>
      <c r="BN10" s="76"/>
      <c r="BO10" s="76"/>
      <c r="BP10" s="76"/>
      <c r="BQ10" s="76"/>
      <c r="BR10" s="76"/>
      <c r="BS10" s="76"/>
      <c r="BT10" s="76"/>
      <c r="BU10" s="76"/>
      <c r="BV10" s="76"/>
      <c r="BW10" s="76"/>
      <c r="BX10" s="76"/>
      <c r="BY10" s="76"/>
      <c r="BZ10" s="76"/>
      <c r="CA10" s="76"/>
      <c r="CB10" s="76"/>
      <c r="CC10" s="76"/>
      <c r="CD10" s="76"/>
      <c r="CE10" s="76"/>
      <c r="CF10" s="76"/>
      <c r="CG10" s="76"/>
      <c r="CH10" s="76"/>
      <c r="CI10" s="76"/>
      <c r="CJ10" s="76"/>
      <c r="CK10" s="76"/>
      <c r="CL10" s="76"/>
      <c r="CM10" s="76"/>
      <c r="CN10" s="76"/>
      <c r="CO10" s="76"/>
      <c r="CP10" s="76"/>
      <c r="CQ10" s="76"/>
      <c r="CR10" s="76"/>
      <c r="CS10" s="76"/>
      <c r="CT10" s="76"/>
      <c r="CU10" s="76"/>
      <c r="CV10" s="76"/>
      <c r="CW10" s="76"/>
      <c r="CX10" s="76"/>
      <c r="CY10" s="76"/>
      <c r="CZ10" s="76"/>
      <c r="DA10" s="76"/>
      <c r="DB10" s="76"/>
      <c r="DC10" s="76"/>
      <c r="DD10" s="76"/>
      <c r="DE10" s="76"/>
      <c r="DF10" s="76"/>
      <c r="DG10" s="76"/>
      <c r="DH10" s="76"/>
      <c r="DI10" s="76"/>
      <c r="DJ10" s="76"/>
      <c r="DK10" s="76"/>
      <c r="DL10" s="76"/>
      <c r="DM10" s="76"/>
      <c r="DN10" s="76"/>
      <c r="DO10" s="76"/>
      <c r="DP10" s="76"/>
      <c r="DQ10" s="76"/>
      <c r="DR10" s="76"/>
      <c r="DS10" s="76"/>
      <c r="DT10" s="76"/>
      <c r="DU10" s="76"/>
      <c r="DV10" s="76"/>
      <c r="DW10" s="76"/>
      <c r="DX10" s="76"/>
      <c r="DY10" s="76"/>
      <c r="DZ10" s="76"/>
      <c r="EA10" s="76"/>
      <c r="EB10" s="76"/>
      <c r="EC10" s="76"/>
      <c r="ED10" s="76"/>
      <c r="EE10" s="76"/>
      <c r="EF10" s="76"/>
      <c r="EG10" s="76"/>
      <c r="EH10" s="76"/>
      <c r="EI10" s="76"/>
      <c r="EJ10" s="76"/>
      <c r="EK10" s="76"/>
      <c r="EL10" s="76"/>
      <c r="EM10" s="76"/>
      <c r="EN10" s="76"/>
      <c r="EO10" s="76"/>
      <c r="EP10" s="76"/>
      <c r="EQ10" s="76"/>
      <c r="ER10" s="76"/>
      <c r="ES10" s="76"/>
      <c r="ET10" s="76"/>
      <c r="EU10" s="76"/>
      <c r="EV10" s="76"/>
      <c r="EW10" s="76"/>
      <c r="EX10" s="76"/>
      <c r="EY10" s="76"/>
      <c r="EZ10" s="76"/>
      <c r="FA10" s="76"/>
      <c r="FB10" s="76"/>
      <c r="FC10" s="76"/>
      <c r="FD10" s="76"/>
      <c r="FE10" s="76"/>
      <c r="FF10" s="76"/>
      <c r="FG10" s="76"/>
      <c r="FH10" s="76"/>
      <c r="FI10" s="76"/>
      <c r="FJ10" s="76"/>
      <c r="FK10" s="76"/>
      <c r="FL10" s="76"/>
      <c r="FM10" s="76"/>
      <c r="FN10" s="76"/>
      <c r="FO10" s="76"/>
      <c r="FP10" s="76"/>
      <c r="FQ10" s="76"/>
      <c r="FR10" s="76"/>
      <c r="FS10" s="76"/>
      <c r="FT10" s="76"/>
      <c r="FU10" s="76"/>
      <c r="FV10" s="76"/>
      <c r="FW10" s="76"/>
      <c r="FX10" s="76"/>
      <c r="FY10" s="76"/>
      <c r="FZ10" s="76"/>
      <c r="GA10" s="76"/>
      <c r="GB10" s="76"/>
      <c r="GC10" s="76"/>
      <c r="GD10" s="76"/>
      <c r="GE10" s="76"/>
      <c r="GF10" s="76"/>
      <c r="GG10" s="76"/>
      <c r="GH10" s="76"/>
      <c r="GI10" s="76"/>
      <c r="GJ10" s="76"/>
      <c r="GK10" s="76"/>
      <c r="GL10" s="76"/>
      <c r="GM10" s="76"/>
      <c r="GN10" s="76"/>
      <c r="GO10" s="76"/>
      <c r="GP10" s="76"/>
      <c r="GQ10" s="76"/>
      <c r="GR10" s="76"/>
      <c r="GS10" s="76"/>
      <c r="GT10" s="76"/>
      <c r="GU10" s="76"/>
      <c r="GV10" s="76"/>
      <c r="GW10" s="76"/>
      <c r="GX10" s="76"/>
      <c r="GY10" s="76"/>
      <c r="GZ10" s="76"/>
      <c r="HA10" s="76"/>
      <c r="HB10" s="76"/>
      <c r="HC10" s="76"/>
      <c r="HD10" s="76"/>
      <c r="HE10" s="76"/>
      <c r="HF10" s="76"/>
      <c r="HG10" s="76"/>
      <c r="HH10" s="76"/>
      <c r="HI10" s="76"/>
      <c r="HJ10" s="76"/>
      <c r="HK10" s="76"/>
      <c r="HL10" s="76"/>
      <c r="HM10" s="76"/>
      <c r="HN10" s="76"/>
      <c r="HO10" s="76"/>
      <c r="HP10" s="76"/>
      <c r="HQ10" s="76"/>
      <c r="HR10" s="76"/>
      <c r="HS10" s="76"/>
      <c r="HT10" s="76"/>
      <c r="HU10" s="76"/>
      <c r="HV10" s="76"/>
      <c r="HW10" s="76"/>
      <c r="HX10" s="76"/>
      <c r="HY10" s="76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</row>
    <row r="11" spans="1:253" s="77" customFormat="1" ht="22.75">
      <c r="A11" s="152"/>
      <c r="B11" s="49" t="s">
        <v>85</v>
      </c>
      <c r="C11" s="29">
        <v>3000</v>
      </c>
      <c r="D11" s="44">
        <v>1</v>
      </c>
      <c r="E11" s="44">
        <v>1</v>
      </c>
      <c r="F11" s="29">
        <f t="shared" si="1"/>
        <v>3000</v>
      </c>
      <c r="G11" s="109" t="s">
        <v>90</v>
      </c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6"/>
      <c r="CA11" s="76"/>
      <c r="CB11" s="76"/>
      <c r="CC11" s="76"/>
      <c r="CD11" s="76"/>
      <c r="CE11" s="76"/>
      <c r="CF11" s="76"/>
      <c r="CG11" s="76"/>
      <c r="CH11" s="76"/>
      <c r="CI11" s="76"/>
      <c r="CJ11" s="76"/>
      <c r="CK11" s="76"/>
      <c r="CL11" s="76"/>
      <c r="CM11" s="76"/>
      <c r="CN11" s="76"/>
      <c r="CO11" s="76"/>
      <c r="CP11" s="76"/>
      <c r="CQ11" s="76"/>
      <c r="CR11" s="76"/>
      <c r="CS11" s="76"/>
      <c r="CT11" s="76"/>
      <c r="CU11" s="76"/>
      <c r="CV11" s="76"/>
      <c r="CW11" s="76"/>
      <c r="CX11" s="76"/>
      <c r="CY11" s="76"/>
      <c r="CZ11" s="76"/>
      <c r="DA11" s="76"/>
      <c r="DB11" s="76"/>
      <c r="DC11" s="76"/>
      <c r="DD11" s="76"/>
      <c r="DE11" s="76"/>
      <c r="DF11" s="76"/>
      <c r="DG11" s="76"/>
      <c r="DH11" s="76"/>
      <c r="DI11" s="76"/>
      <c r="DJ11" s="76"/>
      <c r="DK11" s="76"/>
      <c r="DL11" s="76"/>
      <c r="DM11" s="76"/>
      <c r="DN11" s="76"/>
      <c r="DO11" s="76"/>
      <c r="DP11" s="76"/>
      <c r="DQ11" s="76"/>
      <c r="DR11" s="76"/>
      <c r="DS11" s="76"/>
      <c r="DT11" s="76"/>
      <c r="DU11" s="76"/>
      <c r="DV11" s="76"/>
      <c r="DW11" s="76"/>
      <c r="DX11" s="76"/>
      <c r="DY11" s="76"/>
      <c r="DZ11" s="76"/>
      <c r="EA11" s="76"/>
      <c r="EB11" s="76"/>
      <c r="EC11" s="76"/>
      <c r="ED11" s="76"/>
      <c r="EE11" s="76"/>
      <c r="EF11" s="76"/>
      <c r="EG11" s="76"/>
      <c r="EH11" s="76"/>
      <c r="EI11" s="76"/>
      <c r="EJ11" s="76"/>
      <c r="EK11" s="76"/>
      <c r="EL11" s="76"/>
      <c r="EM11" s="76"/>
      <c r="EN11" s="76"/>
      <c r="EO11" s="76"/>
      <c r="EP11" s="76"/>
      <c r="EQ11" s="76"/>
      <c r="ER11" s="76"/>
      <c r="ES11" s="76"/>
      <c r="ET11" s="76"/>
      <c r="EU11" s="76"/>
      <c r="EV11" s="76"/>
      <c r="EW11" s="76"/>
      <c r="EX11" s="76"/>
      <c r="EY11" s="76"/>
      <c r="EZ11" s="76"/>
      <c r="FA11" s="76"/>
      <c r="FB11" s="76"/>
      <c r="FC11" s="76"/>
      <c r="FD11" s="76"/>
      <c r="FE11" s="76"/>
      <c r="FF11" s="76"/>
      <c r="FG11" s="76"/>
      <c r="FH11" s="76"/>
      <c r="FI11" s="76"/>
      <c r="FJ11" s="76"/>
      <c r="FK11" s="76"/>
      <c r="FL11" s="76"/>
      <c r="FM11" s="76"/>
      <c r="FN11" s="76"/>
      <c r="FO11" s="76"/>
      <c r="FP11" s="76"/>
      <c r="FQ11" s="76"/>
      <c r="FR11" s="76"/>
      <c r="FS11" s="76"/>
      <c r="FT11" s="76"/>
      <c r="FU11" s="76"/>
      <c r="FV11" s="76"/>
      <c r="FW11" s="76"/>
      <c r="FX11" s="76"/>
      <c r="FY11" s="76"/>
      <c r="FZ11" s="76"/>
      <c r="GA11" s="76"/>
      <c r="GB11" s="76"/>
      <c r="GC11" s="76"/>
      <c r="GD11" s="76"/>
      <c r="GE11" s="76"/>
      <c r="GF11" s="76"/>
      <c r="GG11" s="76"/>
      <c r="GH11" s="76"/>
      <c r="GI11" s="76"/>
      <c r="GJ11" s="76"/>
      <c r="GK11" s="76"/>
      <c r="GL11" s="76"/>
      <c r="GM11" s="76"/>
      <c r="GN11" s="76"/>
      <c r="GO11" s="76"/>
      <c r="GP11" s="76"/>
      <c r="GQ11" s="76"/>
      <c r="GR11" s="76"/>
      <c r="GS11" s="76"/>
      <c r="GT11" s="76"/>
      <c r="GU11" s="76"/>
      <c r="GV11" s="76"/>
      <c r="GW11" s="76"/>
      <c r="GX11" s="76"/>
      <c r="GY11" s="76"/>
      <c r="GZ11" s="76"/>
      <c r="HA11" s="76"/>
      <c r="HB11" s="76"/>
      <c r="HC11" s="76"/>
      <c r="HD11" s="76"/>
      <c r="HE11" s="76"/>
      <c r="HF11" s="76"/>
      <c r="HG11" s="76"/>
      <c r="HH11" s="76"/>
      <c r="HI11" s="76"/>
      <c r="HJ11" s="76"/>
      <c r="HK11" s="76"/>
      <c r="HL11" s="76"/>
      <c r="HM11" s="76"/>
      <c r="HN11" s="76"/>
      <c r="HO11" s="76"/>
      <c r="HP11" s="76"/>
      <c r="HQ11" s="76"/>
      <c r="HR11" s="76"/>
      <c r="HS11" s="76"/>
      <c r="HT11" s="76"/>
      <c r="HU11" s="76"/>
      <c r="HV11" s="76"/>
      <c r="HW11" s="76"/>
      <c r="HX11" s="76"/>
      <c r="HY11" s="76"/>
      <c r="HZ11" s="76"/>
      <c r="IA11" s="76"/>
      <c r="IB11" s="76"/>
      <c r="IC11" s="76"/>
      <c r="ID11" s="76"/>
      <c r="IE11" s="76"/>
      <c r="IF11" s="76"/>
      <c r="IG11" s="76"/>
      <c r="IH11" s="76"/>
      <c r="II11" s="76"/>
      <c r="IJ11" s="76"/>
      <c r="IK11" s="76"/>
      <c r="IL11" s="76"/>
      <c r="IM11" s="76"/>
      <c r="IN11" s="76"/>
      <c r="IO11" s="76"/>
      <c r="IP11" s="76"/>
      <c r="IQ11" s="76"/>
      <c r="IR11" s="76"/>
      <c r="IS11" s="76"/>
    </row>
    <row r="12" spans="1:253" s="125" customFormat="1" ht="22.75">
      <c r="A12" s="152"/>
      <c r="B12" s="49" t="s">
        <v>86</v>
      </c>
      <c r="C12" s="29">
        <v>35000</v>
      </c>
      <c r="D12" s="44">
        <v>1</v>
      </c>
      <c r="E12" s="44">
        <v>1</v>
      </c>
      <c r="F12" s="29">
        <f t="shared" si="1"/>
        <v>35000</v>
      </c>
      <c r="G12" s="109"/>
      <c r="H12" s="124"/>
      <c r="I12" s="124"/>
      <c r="J12" s="124"/>
      <c r="K12" s="124"/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4"/>
      <c r="BY12" s="124"/>
      <c r="BZ12" s="124"/>
      <c r="CA12" s="124"/>
      <c r="CB12" s="124"/>
      <c r="CC12" s="124"/>
      <c r="CD12" s="124"/>
      <c r="CE12" s="124"/>
      <c r="CF12" s="124"/>
      <c r="CG12" s="124"/>
      <c r="CH12" s="124"/>
      <c r="CI12" s="124"/>
      <c r="CJ12" s="124"/>
      <c r="CK12" s="124"/>
      <c r="CL12" s="124"/>
      <c r="CM12" s="124"/>
      <c r="CN12" s="124"/>
      <c r="CO12" s="124"/>
      <c r="CP12" s="124"/>
      <c r="CQ12" s="124"/>
      <c r="CR12" s="124"/>
      <c r="CS12" s="124"/>
      <c r="CT12" s="124"/>
      <c r="CU12" s="124"/>
      <c r="CV12" s="124"/>
      <c r="CW12" s="124"/>
      <c r="CX12" s="124"/>
      <c r="CY12" s="124"/>
      <c r="CZ12" s="124"/>
      <c r="DA12" s="124"/>
      <c r="DB12" s="124"/>
      <c r="DC12" s="124"/>
      <c r="DD12" s="124"/>
      <c r="DE12" s="124"/>
      <c r="DF12" s="124"/>
      <c r="DG12" s="124"/>
      <c r="DH12" s="124"/>
      <c r="DI12" s="124"/>
      <c r="DJ12" s="124"/>
      <c r="DK12" s="124"/>
      <c r="DL12" s="124"/>
      <c r="DM12" s="124"/>
      <c r="DN12" s="124"/>
      <c r="DO12" s="124"/>
      <c r="DP12" s="124"/>
      <c r="DQ12" s="124"/>
      <c r="DR12" s="124"/>
      <c r="DS12" s="124"/>
      <c r="DT12" s="124"/>
      <c r="DU12" s="124"/>
      <c r="DV12" s="124"/>
      <c r="DW12" s="124"/>
      <c r="DX12" s="124"/>
      <c r="DY12" s="124"/>
      <c r="DZ12" s="124"/>
      <c r="EA12" s="124"/>
      <c r="EB12" s="124"/>
      <c r="EC12" s="124"/>
      <c r="ED12" s="124"/>
      <c r="EE12" s="124"/>
      <c r="EF12" s="124"/>
      <c r="EG12" s="124"/>
      <c r="EH12" s="124"/>
      <c r="EI12" s="124"/>
      <c r="EJ12" s="124"/>
      <c r="EK12" s="124"/>
      <c r="EL12" s="124"/>
      <c r="EM12" s="124"/>
      <c r="EN12" s="124"/>
      <c r="EO12" s="124"/>
      <c r="EP12" s="124"/>
      <c r="EQ12" s="124"/>
      <c r="ER12" s="124"/>
      <c r="ES12" s="124"/>
      <c r="ET12" s="124"/>
      <c r="EU12" s="124"/>
      <c r="EV12" s="124"/>
      <c r="EW12" s="124"/>
      <c r="EX12" s="124"/>
      <c r="EY12" s="124"/>
      <c r="EZ12" s="124"/>
      <c r="FA12" s="124"/>
      <c r="FB12" s="124"/>
      <c r="FC12" s="124"/>
      <c r="FD12" s="124"/>
      <c r="FE12" s="124"/>
      <c r="FF12" s="124"/>
      <c r="FG12" s="124"/>
      <c r="FH12" s="124"/>
      <c r="FI12" s="124"/>
      <c r="FJ12" s="124"/>
      <c r="FK12" s="124"/>
      <c r="FL12" s="124"/>
      <c r="FM12" s="124"/>
      <c r="FN12" s="124"/>
      <c r="FO12" s="124"/>
      <c r="FP12" s="124"/>
      <c r="FQ12" s="124"/>
      <c r="FR12" s="124"/>
      <c r="FS12" s="124"/>
      <c r="FT12" s="124"/>
      <c r="FU12" s="124"/>
      <c r="FV12" s="124"/>
      <c r="FW12" s="124"/>
      <c r="FX12" s="124"/>
      <c r="FY12" s="124"/>
      <c r="FZ12" s="124"/>
      <c r="GA12" s="124"/>
      <c r="GB12" s="124"/>
      <c r="GC12" s="124"/>
      <c r="GD12" s="124"/>
      <c r="GE12" s="124"/>
      <c r="GF12" s="124"/>
      <c r="GG12" s="124"/>
      <c r="GH12" s="124"/>
      <c r="GI12" s="124"/>
      <c r="GJ12" s="124"/>
      <c r="GK12" s="124"/>
      <c r="GL12" s="124"/>
      <c r="GM12" s="124"/>
      <c r="GN12" s="124"/>
      <c r="GO12" s="124"/>
      <c r="GP12" s="124"/>
      <c r="GQ12" s="124"/>
      <c r="GR12" s="124"/>
      <c r="GS12" s="124"/>
      <c r="GT12" s="124"/>
      <c r="GU12" s="124"/>
      <c r="GV12" s="124"/>
      <c r="GW12" s="124"/>
      <c r="GX12" s="124"/>
      <c r="GY12" s="124"/>
      <c r="GZ12" s="124"/>
      <c r="HA12" s="124"/>
      <c r="HB12" s="124"/>
      <c r="HC12" s="124"/>
      <c r="HD12" s="124"/>
      <c r="HE12" s="124"/>
      <c r="HF12" s="124"/>
      <c r="HG12" s="124"/>
      <c r="HH12" s="124"/>
      <c r="HI12" s="124"/>
      <c r="HJ12" s="124"/>
      <c r="HK12" s="124"/>
      <c r="HL12" s="124"/>
      <c r="HM12" s="124"/>
      <c r="HN12" s="124"/>
      <c r="HO12" s="124"/>
      <c r="HP12" s="124"/>
      <c r="HQ12" s="124"/>
      <c r="HR12" s="124"/>
      <c r="HS12" s="124"/>
      <c r="HT12" s="124"/>
      <c r="HU12" s="124"/>
      <c r="HV12" s="124"/>
      <c r="HW12" s="124"/>
      <c r="HX12" s="124"/>
      <c r="HY12" s="124"/>
      <c r="HZ12" s="124"/>
      <c r="IA12" s="124"/>
      <c r="IB12" s="124"/>
      <c r="IC12" s="124"/>
      <c r="ID12" s="124"/>
      <c r="IE12" s="124"/>
      <c r="IF12" s="124"/>
      <c r="IG12" s="124"/>
      <c r="IH12" s="124"/>
      <c r="II12" s="124"/>
      <c r="IJ12" s="124"/>
      <c r="IK12" s="124"/>
      <c r="IL12" s="124"/>
      <c r="IM12" s="124"/>
      <c r="IN12" s="124"/>
      <c r="IO12" s="124"/>
      <c r="IP12" s="124"/>
      <c r="IQ12" s="124"/>
      <c r="IR12" s="124"/>
      <c r="IS12" s="124"/>
    </row>
    <row r="13" spans="1:253" s="125" customFormat="1" ht="22.75">
      <c r="A13" s="152"/>
      <c r="B13" s="49" t="s">
        <v>87</v>
      </c>
      <c r="C13" s="29">
        <v>0</v>
      </c>
      <c r="D13" s="44">
        <v>1</v>
      </c>
      <c r="E13" s="44">
        <v>1</v>
      </c>
      <c r="F13" s="29">
        <f t="shared" si="1"/>
        <v>0</v>
      </c>
      <c r="G13" s="109" t="s">
        <v>91</v>
      </c>
      <c r="H13" s="124"/>
      <c r="I13" s="124"/>
      <c r="J13" s="124"/>
      <c r="K13" s="124"/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4"/>
      <c r="BY13" s="124"/>
      <c r="BZ13" s="124"/>
      <c r="CA13" s="124"/>
      <c r="CB13" s="124"/>
      <c r="CC13" s="124"/>
      <c r="CD13" s="124"/>
      <c r="CE13" s="124"/>
      <c r="CF13" s="124"/>
      <c r="CG13" s="124"/>
      <c r="CH13" s="124"/>
      <c r="CI13" s="124"/>
      <c r="CJ13" s="124"/>
      <c r="CK13" s="124"/>
      <c r="CL13" s="124"/>
      <c r="CM13" s="124"/>
      <c r="CN13" s="124"/>
      <c r="CO13" s="124"/>
      <c r="CP13" s="124"/>
      <c r="CQ13" s="124"/>
      <c r="CR13" s="124"/>
      <c r="CS13" s="124"/>
      <c r="CT13" s="124"/>
      <c r="CU13" s="124"/>
      <c r="CV13" s="124"/>
      <c r="CW13" s="124"/>
      <c r="CX13" s="124"/>
      <c r="CY13" s="124"/>
      <c r="CZ13" s="124"/>
      <c r="DA13" s="124"/>
      <c r="DB13" s="124"/>
      <c r="DC13" s="124"/>
      <c r="DD13" s="124"/>
      <c r="DE13" s="124"/>
      <c r="DF13" s="124"/>
      <c r="DG13" s="124"/>
      <c r="DH13" s="124"/>
      <c r="DI13" s="124"/>
      <c r="DJ13" s="124"/>
      <c r="DK13" s="124"/>
      <c r="DL13" s="124"/>
      <c r="DM13" s="124"/>
      <c r="DN13" s="124"/>
      <c r="DO13" s="124"/>
      <c r="DP13" s="124"/>
      <c r="DQ13" s="124"/>
      <c r="DR13" s="124"/>
      <c r="DS13" s="124"/>
      <c r="DT13" s="124"/>
      <c r="DU13" s="124"/>
      <c r="DV13" s="124"/>
      <c r="DW13" s="124"/>
      <c r="DX13" s="124"/>
      <c r="DY13" s="124"/>
      <c r="DZ13" s="124"/>
      <c r="EA13" s="124"/>
      <c r="EB13" s="124"/>
      <c r="EC13" s="124"/>
      <c r="ED13" s="124"/>
      <c r="EE13" s="124"/>
      <c r="EF13" s="124"/>
      <c r="EG13" s="124"/>
      <c r="EH13" s="124"/>
      <c r="EI13" s="124"/>
      <c r="EJ13" s="124"/>
      <c r="EK13" s="124"/>
      <c r="EL13" s="124"/>
      <c r="EM13" s="124"/>
      <c r="EN13" s="124"/>
      <c r="EO13" s="124"/>
      <c r="EP13" s="124"/>
      <c r="EQ13" s="124"/>
      <c r="ER13" s="124"/>
      <c r="ES13" s="124"/>
      <c r="ET13" s="124"/>
      <c r="EU13" s="124"/>
      <c r="EV13" s="124"/>
      <c r="EW13" s="124"/>
      <c r="EX13" s="124"/>
      <c r="EY13" s="124"/>
      <c r="EZ13" s="124"/>
      <c r="FA13" s="124"/>
      <c r="FB13" s="124"/>
      <c r="FC13" s="124"/>
      <c r="FD13" s="124"/>
      <c r="FE13" s="124"/>
      <c r="FF13" s="124"/>
      <c r="FG13" s="124"/>
      <c r="FH13" s="124"/>
      <c r="FI13" s="124"/>
      <c r="FJ13" s="124"/>
      <c r="FK13" s="124"/>
      <c r="FL13" s="124"/>
      <c r="FM13" s="124"/>
      <c r="FN13" s="124"/>
      <c r="FO13" s="124"/>
      <c r="FP13" s="124"/>
      <c r="FQ13" s="124"/>
      <c r="FR13" s="124"/>
      <c r="FS13" s="124"/>
      <c r="FT13" s="124"/>
      <c r="FU13" s="124"/>
      <c r="FV13" s="124"/>
      <c r="FW13" s="124"/>
      <c r="FX13" s="124"/>
      <c r="FY13" s="124"/>
      <c r="FZ13" s="124"/>
      <c r="GA13" s="124"/>
      <c r="GB13" s="124"/>
      <c r="GC13" s="124"/>
      <c r="GD13" s="124"/>
      <c r="GE13" s="124"/>
      <c r="GF13" s="124"/>
      <c r="GG13" s="124"/>
      <c r="GH13" s="124"/>
      <c r="GI13" s="124"/>
      <c r="GJ13" s="124"/>
      <c r="GK13" s="124"/>
      <c r="GL13" s="124"/>
      <c r="GM13" s="124"/>
      <c r="GN13" s="124"/>
      <c r="GO13" s="124"/>
      <c r="GP13" s="124"/>
      <c r="GQ13" s="124"/>
      <c r="GR13" s="124"/>
      <c r="GS13" s="124"/>
      <c r="GT13" s="124"/>
      <c r="GU13" s="124"/>
      <c r="GV13" s="124"/>
      <c r="GW13" s="124"/>
      <c r="GX13" s="124"/>
      <c r="GY13" s="124"/>
      <c r="GZ13" s="124"/>
      <c r="HA13" s="124"/>
      <c r="HB13" s="124"/>
      <c r="HC13" s="124"/>
      <c r="HD13" s="124"/>
      <c r="HE13" s="124"/>
      <c r="HF13" s="124"/>
      <c r="HG13" s="124"/>
      <c r="HH13" s="124"/>
      <c r="HI13" s="124"/>
      <c r="HJ13" s="124"/>
      <c r="HK13" s="124"/>
      <c r="HL13" s="124"/>
      <c r="HM13" s="124"/>
      <c r="HN13" s="124"/>
      <c r="HO13" s="124"/>
      <c r="HP13" s="124"/>
      <c r="HQ13" s="124"/>
      <c r="HR13" s="124"/>
      <c r="HS13" s="124"/>
      <c r="HT13" s="124"/>
      <c r="HU13" s="124"/>
      <c r="HV13" s="124"/>
      <c r="HW13" s="124"/>
      <c r="HX13" s="124"/>
      <c r="HY13" s="124"/>
      <c r="HZ13" s="124"/>
      <c r="IA13" s="124"/>
      <c r="IB13" s="124"/>
      <c r="IC13" s="124"/>
      <c r="ID13" s="124"/>
      <c r="IE13" s="124"/>
      <c r="IF13" s="124"/>
      <c r="IG13" s="124"/>
      <c r="IH13" s="124"/>
      <c r="II13" s="124"/>
      <c r="IJ13" s="124"/>
      <c r="IK13" s="124"/>
      <c r="IL13" s="124"/>
      <c r="IM13" s="124"/>
      <c r="IN13" s="124"/>
      <c r="IO13" s="124"/>
      <c r="IP13" s="124"/>
      <c r="IQ13" s="124"/>
      <c r="IR13" s="124"/>
      <c r="IS13" s="124"/>
    </row>
    <row r="14" spans="1:253" s="77" customFormat="1" ht="22.75">
      <c r="A14" s="152"/>
      <c r="B14" s="154" t="s">
        <v>68</v>
      </c>
      <c r="C14" s="154"/>
      <c r="D14" s="154"/>
      <c r="E14" s="154"/>
      <c r="F14" s="154"/>
      <c r="G14" s="154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  <c r="AH14" s="76"/>
      <c r="AI14" s="76"/>
      <c r="AJ14" s="76"/>
      <c r="AK14" s="76"/>
      <c r="AL14" s="76"/>
      <c r="AM14" s="76"/>
      <c r="AN14" s="76"/>
      <c r="AO14" s="76"/>
      <c r="AP14" s="76"/>
      <c r="AQ14" s="76"/>
      <c r="AR14" s="76"/>
      <c r="AS14" s="76"/>
      <c r="AT14" s="76"/>
      <c r="AU14" s="76"/>
      <c r="AV14" s="76"/>
      <c r="AW14" s="76"/>
      <c r="AX14" s="76"/>
      <c r="AY14" s="76"/>
      <c r="AZ14" s="76"/>
      <c r="BA14" s="76"/>
      <c r="BB14" s="76"/>
      <c r="BC14" s="76"/>
      <c r="BD14" s="76"/>
      <c r="BE14" s="76"/>
      <c r="BF14" s="76"/>
      <c r="BG14" s="76"/>
      <c r="BH14" s="76"/>
      <c r="BI14" s="76"/>
      <c r="BJ14" s="76"/>
      <c r="BK14" s="76"/>
      <c r="BL14" s="76"/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6"/>
      <c r="CA14" s="76"/>
      <c r="CB14" s="76"/>
      <c r="CC14" s="76"/>
      <c r="CD14" s="76"/>
      <c r="CE14" s="76"/>
      <c r="CF14" s="76"/>
      <c r="CG14" s="76"/>
      <c r="CH14" s="76"/>
      <c r="CI14" s="76"/>
      <c r="CJ14" s="76"/>
      <c r="CK14" s="76"/>
      <c r="CL14" s="76"/>
      <c r="CM14" s="76"/>
      <c r="CN14" s="76"/>
      <c r="CO14" s="76"/>
      <c r="CP14" s="76"/>
      <c r="CQ14" s="76"/>
      <c r="CR14" s="76"/>
      <c r="CS14" s="76"/>
      <c r="CT14" s="76"/>
      <c r="CU14" s="76"/>
      <c r="CV14" s="76"/>
      <c r="CW14" s="76"/>
      <c r="CX14" s="76"/>
      <c r="CY14" s="76"/>
      <c r="CZ14" s="76"/>
      <c r="DA14" s="76"/>
      <c r="DB14" s="76"/>
      <c r="DC14" s="76"/>
      <c r="DD14" s="76"/>
      <c r="DE14" s="76"/>
      <c r="DF14" s="76"/>
      <c r="DG14" s="76"/>
      <c r="DH14" s="76"/>
      <c r="DI14" s="76"/>
      <c r="DJ14" s="76"/>
      <c r="DK14" s="76"/>
      <c r="DL14" s="76"/>
      <c r="DM14" s="76"/>
      <c r="DN14" s="76"/>
      <c r="DO14" s="76"/>
      <c r="DP14" s="76"/>
      <c r="DQ14" s="76"/>
      <c r="DR14" s="76"/>
      <c r="DS14" s="76"/>
      <c r="DT14" s="76"/>
      <c r="DU14" s="76"/>
      <c r="DV14" s="76"/>
      <c r="DW14" s="76"/>
      <c r="DX14" s="76"/>
      <c r="DY14" s="76"/>
      <c r="DZ14" s="76"/>
      <c r="EA14" s="76"/>
      <c r="EB14" s="76"/>
      <c r="EC14" s="76"/>
      <c r="ED14" s="76"/>
      <c r="EE14" s="76"/>
      <c r="EF14" s="76"/>
      <c r="EG14" s="76"/>
      <c r="EH14" s="76"/>
      <c r="EI14" s="76"/>
      <c r="EJ14" s="76"/>
      <c r="EK14" s="76"/>
      <c r="EL14" s="76"/>
      <c r="EM14" s="76"/>
      <c r="EN14" s="76"/>
      <c r="EO14" s="76"/>
      <c r="EP14" s="76"/>
      <c r="EQ14" s="76"/>
      <c r="ER14" s="76"/>
      <c r="ES14" s="76"/>
      <c r="ET14" s="76"/>
      <c r="EU14" s="76"/>
      <c r="EV14" s="76"/>
      <c r="EW14" s="76"/>
      <c r="EX14" s="76"/>
      <c r="EY14" s="76"/>
      <c r="EZ14" s="76"/>
      <c r="FA14" s="76"/>
      <c r="FB14" s="76"/>
      <c r="FC14" s="76"/>
      <c r="FD14" s="76"/>
      <c r="FE14" s="76"/>
      <c r="FF14" s="76"/>
      <c r="FG14" s="76"/>
      <c r="FH14" s="76"/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6"/>
      <c r="GW14" s="76"/>
      <c r="GX14" s="76"/>
      <c r="GY14" s="76"/>
      <c r="GZ14" s="76"/>
      <c r="HA14" s="76"/>
      <c r="HB14" s="76"/>
      <c r="HC14" s="76"/>
      <c r="HD14" s="76"/>
      <c r="HE14" s="76"/>
      <c r="HF14" s="76"/>
      <c r="HG14" s="76"/>
      <c r="HH14" s="76"/>
      <c r="HI14" s="76"/>
      <c r="HJ14" s="76"/>
      <c r="HK14" s="76"/>
      <c r="HL14" s="76"/>
      <c r="HM14" s="76"/>
      <c r="HN14" s="76"/>
      <c r="HO14" s="76"/>
      <c r="HP14" s="76"/>
      <c r="HQ14" s="76"/>
      <c r="HR14" s="76"/>
      <c r="HS14" s="76"/>
      <c r="HT14" s="76"/>
      <c r="HU14" s="76"/>
      <c r="HV14" s="76"/>
      <c r="HW14" s="76"/>
      <c r="HX14" s="76"/>
      <c r="HY14" s="76"/>
      <c r="HZ14" s="76"/>
      <c r="IA14" s="76"/>
      <c r="IB14" s="76"/>
      <c r="IC14" s="76"/>
      <c r="ID14" s="76"/>
      <c r="IE14" s="76"/>
      <c r="IF14" s="76"/>
      <c r="IG14" s="76"/>
      <c r="IH14" s="76"/>
      <c r="II14" s="76"/>
      <c r="IJ14" s="76"/>
      <c r="IK14" s="76"/>
      <c r="IL14" s="76"/>
      <c r="IM14" s="76"/>
      <c r="IN14" s="76"/>
      <c r="IO14" s="76"/>
      <c r="IP14" s="76"/>
      <c r="IQ14" s="76"/>
      <c r="IR14" s="76"/>
      <c r="IS14" s="76"/>
    </row>
    <row r="15" spans="1:253" s="77" customFormat="1" ht="22.75">
      <c r="A15" s="152"/>
      <c r="B15" s="49" t="s">
        <v>92</v>
      </c>
      <c r="C15" s="29">
        <v>0</v>
      </c>
      <c r="D15" s="44">
        <v>65</v>
      </c>
      <c r="E15" s="44">
        <v>1</v>
      </c>
      <c r="F15" s="85" t="s">
        <v>151</v>
      </c>
      <c r="G15" s="49" t="s">
        <v>25</v>
      </c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6"/>
      <c r="AG15" s="76"/>
      <c r="AH15" s="76"/>
      <c r="AI15" s="76"/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6"/>
      <c r="BC15" s="76"/>
      <c r="BD15" s="76"/>
      <c r="BE15" s="76"/>
      <c r="BF15" s="76"/>
      <c r="BG15" s="76"/>
      <c r="BH15" s="76"/>
      <c r="BI15" s="76"/>
      <c r="BJ15" s="76"/>
      <c r="BK15" s="76"/>
      <c r="BL15" s="76"/>
      <c r="BM15" s="76"/>
      <c r="BN15" s="76"/>
      <c r="BO15" s="76"/>
      <c r="BP15" s="76"/>
      <c r="BQ15" s="76"/>
      <c r="BR15" s="76"/>
      <c r="BS15" s="76"/>
      <c r="BT15" s="76"/>
      <c r="BU15" s="76"/>
      <c r="BV15" s="76"/>
      <c r="BW15" s="76"/>
      <c r="BX15" s="76"/>
      <c r="BY15" s="76"/>
      <c r="BZ15" s="76"/>
      <c r="CA15" s="76"/>
      <c r="CB15" s="76"/>
      <c r="CC15" s="76"/>
      <c r="CD15" s="76"/>
      <c r="CE15" s="76"/>
      <c r="CF15" s="76"/>
      <c r="CG15" s="76"/>
      <c r="CH15" s="76"/>
      <c r="CI15" s="76"/>
      <c r="CJ15" s="76"/>
      <c r="CK15" s="76"/>
      <c r="CL15" s="76"/>
      <c r="CM15" s="76"/>
      <c r="CN15" s="76"/>
      <c r="CO15" s="76"/>
      <c r="CP15" s="76"/>
      <c r="CQ15" s="76"/>
      <c r="CR15" s="76"/>
      <c r="CS15" s="76"/>
      <c r="CT15" s="76"/>
      <c r="CU15" s="76"/>
      <c r="CV15" s="76"/>
      <c r="CW15" s="76"/>
      <c r="CX15" s="76"/>
      <c r="CY15" s="76"/>
      <c r="CZ15" s="76"/>
      <c r="DA15" s="76"/>
      <c r="DB15" s="76"/>
      <c r="DC15" s="76"/>
      <c r="DD15" s="76"/>
      <c r="DE15" s="76"/>
      <c r="DF15" s="76"/>
      <c r="DG15" s="76"/>
      <c r="DH15" s="76"/>
      <c r="DI15" s="76"/>
      <c r="DJ15" s="76"/>
      <c r="DK15" s="76"/>
      <c r="DL15" s="76"/>
      <c r="DM15" s="76"/>
      <c r="DN15" s="76"/>
      <c r="DO15" s="76"/>
      <c r="DP15" s="76"/>
      <c r="DQ15" s="76"/>
      <c r="DR15" s="76"/>
      <c r="DS15" s="76"/>
      <c r="DT15" s="76"/>
      <c r="DU15" s="76"/>
      <c r="DV15" s="76"/>
      <c r="DW15" s="76"/>
      <c r="DX15" s="76"/>
      <c r="DY15" s="76"/>
      <c r="DZ15" s="76"/>
      <c r="EA15" s="76"/>
      <c r="EB15" s="76"/>
      <c r="EC15" s="76"/>
      <c r="ED15" s="76"/>
      <c r="EE15" s="76"/>
      <c r="EF15" s="76"/>
      <c r="EG15" s="76"/>
      <c r="EH15" s="76"/>
      <c r="EI15" s="76"/>
      <c r="EJ15" s="76"/>
      <c r="EK15" s="76"/>
      <c r="EL15" s="76"/>
      <c r="EM15" s="76"/>
      <c r="EN15" s="76"/>
      <c r="EO15" s="76"/>
      <c r="EP15" s="76"/>
      <c r="EQ15" s="76"/>
      <c r="ER15" s="76"/>
      <c r="ES15" s="76"/>
      <c r="ET15" s="76"/>
      <c r="EU15" s="76"/>
      <c r="EV15" s="76"/>
      <c r="EW15" s="76"/>
      <c r="EX15" s="76"/>
      <c r="EY15" s="76"/>
      <c r="EZ15" s="76"/>
      <c r="FA15" s="76"/>
      <c r="FB15" s="76"/>
      <c r="FC15" s="76"/>
      <c r="FD15" s="76"/>
      <c r="FE15" s="76"/>
      <c r="FF15" s="76"/>
      <c r="FG15" s="76"/>
      <c r="FH15" s="76"/>
      <c r="FI15" s="76"/>
      <c r="FJ15" s="76"/>
      <c r="FK15" s="76"/>
      <c r="FL15" s="76"/>
      <c r="FM15" s="76"/>
      <c r="FN15" s="76"/>
      <c r="FO15" s="76"/>
      <c r="FP15" s="76"/>
      <c r="FQ15" s="76"/>
      <c r="FR15" s="76"/>
      <c r="FS15" s="76"/>
      <c r="FT15" s="76"/>
      <c r="FU15" s="76"/>
      <c r="FV15" s="76"/>
      <c r="FW15" s="76"/>
      <c r="FX15" s="76"/>
      <c r="FY15" s="76"/>
      <c r="FZ15" s="76"/>
      <c r="GA15" s="76"/>
      <c r="GB15" s="76"/>
      <c r="GC15" s="76"/>
      <c r="GD15" s="76"/>
      <c r="GE15" s="76"/>
      <c r="GF15" s="76"/>
      <c r="GG15" s="76"/>
      <c r="GH15" s="76"/>
      <c r="GI15" s="76"/>
      <c r="GJ15" s="76"/>
      <c r="GK15" s="76"/>
      <c r="GL15" s="76"/>
      <c r="GM15" s="76"/>
      <c r="GN15" s="76"/>
      <c r="GO15" s="76"/>
      <c r="GP15" s="76"/>
      <c r="GQ15" s="76"/>
      <c r="GR15" s="76"/>
      <c r="GS15" s="76"/>
      <c r="GT15" s="76"/>
      <c r="GU15" s="76"/>
      <c r="GV15" s="76"/>
      <c r="GW15" s="76"/>
      <c r="GX15" s="76"/>
      <c r="GY15" s="76"/>
      <c r="GZ15" s="76"/>
      <c r="HA15" s="76"/>
      <c r="HB15" s="76"/>
      <c r="HC15" s="76"/>
      <c r="HD15" s="76"/>
      <c r="HE15" s="76"/>
      <c r="HF15" s="76"/>
      <c r="HG15" s="76"/>
      <c r="HH15" s="76"/>
      <c r="HI15" s="76"/>
      <c r="HJ15" s="76"/>
      <c r="HK15" s="76"/>
      <c r="HL15" s="76"/>
      <c r="HM15" s="76"/>
      <c r="HN15" s="76"/>
      <c r="HO15" s="76"/>
      <c r="HP15" s="76"/>
      <c r="HQ15" s="76"/>
      <c r="HR15" s="76"/>
      <c r="HS15" s="76"/>
      <c r="HT15" s="76"/>
      <c r="HU15" s="76"/>
      <c r="HV15" s="76"/>
      <c r="HW15" s="76"/>
      <c r="HX15" s="76"/>
      <c r="HY15" s="76"/>
      <c r="HZ15" s="76"/>
      <c r="IA15" s="76"/>
      <c r="IB15" s="76"/>
      <c r="IC15" s="76"/>
      <c r="ID15" s="76"/>
      <c r="IE15" s="76"/>
      <c r="IF15" s="76"/>
      <c r="IG15" s="76"/>
      <c r="IH15" s="76"/>
      <c r="II15" s="76"/>
      <c r="IJ15" s="76"/>
      <c r="IK15" s="76"/>
      <c r="IL15" s="76"/>
      <c r="IM15" s="76"/>
      <c r="IN15" s="76"/>
      <c r="IO15" s="76"/>
      <c r="IP15" s="76"/>
      <c r="IQ15" s="76"/>
      <c r="IR15" s="76"/>
      <c r="IS15" s="76"/>
    </row>
    <row r="16" spans="1:253" s="77" customFormat="1" ht="22.75">
      <c r="A16" s="152"/>
      <c r="B16" s="49" t="s">
        <v>93</v>
      </c>
      <c r="C16" s="29">
        <v>300</v>
      </c>
      <c r="D16" s="44">
        <v>65</v>
      </c>
      <c r="E16" s="44">
        <v>1</v>
      </c>
      <c r="F16" s="85">
        <f t="shared" ref="F16:F20" si="2">C16*D16*E16</f>
        <v>19500</v>
      </c>
      <c r="G16" s="49" t="s">
        <v>97</v>
      </c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6"/>
      <c r="BC16" s="76"/>
      <c r="BD16" s="76"/>
      <c r="BE16" s="76"/>
      <c r="BF16" s="76"/>
      <c r="BG16" s="76"/>
      <c r="BH16" s="76"/>
      <c r="BI16" s="76"/>
      <c r="BJ16" s="76"/>
      <c r="BK16" s="76"/>
      <c r="BL16" s="76"/>
      <c r="BM16" s="76"/>
      <c r="BN16" s="76"/>
      <c r="BO16" s="76"/>
      <c r="BP16" s="76"/>
      <c r="BQ16" s="76"/>
      <c r="BR16" s="76"/>
      <c r="BS16" s="76"/>
      <c r="BT16" s="76"/>
      <c r="BU16" s="76"/>
      <c r="BV16" s="76"/>
      <c r="BW16" s="76"/>
      <c r="BX16" s="76"/>
      <c r="BY16" s="76"/>
      <c r="BZ16" s="76"/>
      <c r="CA16" s="76"/>
      <c r="CB16" s="76"/>
      <c r="CC16" s="76"/>
      <c r="CD16" s="76"/>
      <c r="CE16" s="76"/>
      <c r="CF16" s="76"/>
      <c r="CG16" s="76"/>
      <c r="CH16" s="76"/>
      <c r="CI16" s="76"/>
      <c r="CJ16" s="76"/>
      <c r="CK16" s="76"/>
      <c r="CL16" s="76"/>
      <c r="CM16" s="76"/>
      <c r="CN16" s="76"/>
      <c r="CO16" s="76"/>
      <c r="CP16" s="76"/>
      <c r="CQ16" s="76"/>
      <c r="CR16" s="76"/>
      <c r="CS16" s="76"/>
      <c r="CT16" s="76"/>
      <c r="CU16" s="76"/>
      <c r="CV16" s="76"/>
      <c r="CW16" s="76"/>
      <c r="CX16" s="76"/>
      <c r="CY16" s="76"/>
      <c r="CZ16" s="76"/>
      <c r="DA16" s="76"/>
      <c r="DB16" s="76"/>
      <c r="DC16" s="76"/>
      <c r="DD16" s="76"/>
      <c r="DE16" s="76"/>
      <c r="DF16" s="76"/>
      <c r="DG16" s="76"/>
      <c r="DH16" s="76"/>
      <c r="DI16" s="76"/>
      <c r="DJ16" s="76"/>
      <c r="DK16" s="76"/>
      <c r="DL16" s="76"/>
      <c r="DM16" s="76"/>
      <c r="DN16" s="76"/>
      <c r="DO16" s="76"/>
      <c r="DP16" s="76"/>
      <c r="DQ16" s="76"/>
      <c r="DR16" s="76"/>
      <c r="DS16" s="76"/>
      <c r="DT16" s="76"/>
      <c r="DU16" s="76"/>
      <c r="DV16" s="76"/>
      <c r="DW16" s="76"/>
      <c r="DX16" s="76"/>
      <c r="DY16" s="76"/>
      <c r="DZ16" s="76"/>
      <c r="EA16" s="76"/>
      <c r="EB16" s="76"/>
      <c r="EC16" s="76"/>
      <c r="ED16" s="76"/>
      <c r="EE16" s="76"/>
      <c r="EF16" s="76"/>
      <c r="EG16" s="76"/>
      <c r="EH16" s="76"/>
      <c r="EI16" s="76"/>
      <c r="EJ16" s="76"/>
      <c r="EK16" s="76"/>
      <c r="EL16" s="76"/>
      <c r="EM16" s="76"/>
      <c r="EN16" s="76"/>
      <c r="EO16" s="76"/>
      <c r="EP16" s="76"/>
      <c r="EQ16" s="76"/>
      <c r="ER16" s="76"/>
      <c r="ES16" s="76"/>
      <c r="ET16" s="76"/>
      <c r="EU16" s="76"/>
      <c r="EV16" s="76"/>
      <c r="EW16" s="76"/>
      <c r="EX16" s="76"/>
      <c r="EY16" s="76"/>
      <c r="EZ16" s="76"/>
      <c r="FA16" s="76"/>
      <c r="FB16" s="76"/>
      <c r="FC16" s="76"/>
      <c r="FD16" s="76"/>
      <c r="FE16" s="76"/>
      <c r="FF16" s="76"/>
      <c r="FG16" s="76"/>
      <c r="FH16" s="76"/>
      <c r="FI16" s="76"/>
      <c r="FJ16" s="76"/>
      <c r="FK16" s="76"/>
      <c r="FL16" s="76"/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6"/>
      <c r="GW16" s="76"/>
      <c r="GX16" s="76"/>
      <c r="GY16" s="76"/>
      <c r="GZ16" s="76"/>
      <c r="HA16" s="76"/>
      <c r="HB16" s="76"/>
      <c r="HC16" s="76"/>
      <c r="HD16" s="76"/>
      <c r="HE16" s="76"/>
      <c r="HF16" s="76"/>
      <c r="HG16" s="76"/>
      <c r="HH16" s="76"/>
      <c r="HI16" s="76"/>
      <c r="HJ16" s="76"/>
      <c r="HK16" s="76"/>
      <c r="HL16" s="76"/>
      <c r="HM16" s="76"/>
      <c r="HN16" s="76"/>
      <c r="HO16" s="76"/>
      <c r="HP16" s="76"/>
      <c r="HQ16" s="76"/>
      <c r="HR16" s="76"/>
      <c r="HS16" s="76"/>
      <c r="HT16" s="76"/>
      <c r="HU16" s="76"/>
      <c r="HV16" s="76"/>
      <c r="HW16" s="76"/>
      <c r="HX16" s="76"/>
      <c r="HY16" s="76"/>
      <c r="HZ16" s="76"/>
      <c r="IA16" s="76"/>
      <c r="IB16" s="76"/>
      <c r="IC16" s="76"/>
      <c r="ID16" s="76"/>
      <c r="IE16" s="76"/>
      <c r="IF16" s="76"/>
      <c r="IG16" s="76"/>
      <c r="IH16" s="76"/>
      <c r="II16" s="76"/>
      <c r="IJ16" s="76"/>
      <c r="IK16" s="76"/>
      <c r="IL16" s="76"/>
      <c r="IM16" s="76"/>
      <c r="IN16" s="76"/>
      <c r="IO16" s="76"/>
      <c r="IP16" s="76"/>
      <c r="IQ16" s="76"/>
      <c r="IR16" s="76"/>
      <c r="IS16" s="76"/>
    </row>
    <row r="17" spans="1:253" s="77" customFormat="1" ht="22.75">
      <c r="A17" s="152"/>
      <c r="B17" s="49" t="s">
        <v>29</v>
      </c>
      <c r="C17" s="29">
        <v>500</v>
      </c>
      <c r="D17" s="44">
        <v>2</v>
      </c>
      <c r="E17" s="44">
        <v>1</v>
      </c>
      <c r="F17" s="85">
        <f t="shared" si="2"/>
        <v>1000</v>
      </c>
      <c r="G17" s="49" t="s">
        <v>98</v>
      </c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</row>
    <row r="18" spans="1:253" s="77" customFormat="1" ht="22.75">
      <c r="A18" s="152"/>
      <c r="B18" s="49" t="s">
        <v>94</v>
      </c>
      <c r="C18" s="29">
        <v>85</v>
      </c>
      <c r="D18" s="44">
        <v>65</v>
      </c>
      <c r="E18" s="44">
        <v>1</v>
      </c>
      <c r="F18" s="29">
        <f>C18*D18*E18</f>
        <v>5525</v>
      </c>
      <c r="G18" s="49" t="s">
        <v>99</v>
      </c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6"/>
      <c r="BC18" s="76"/>
      <c r="BD18" s="76"/>
      <c r="BE18" s="76"/>
      <c r="BF18" s="76"/>
      <c r="BG18" s="76"/>
      <c r="BH18" s="76"/>
      <c r="BI18" s="76"/>
      <c r="BJ18" s="76"/>
      <c r="BK18" s="76"/>
      <c r="BL18" s="76"/>
      <c r="BM18" s="76"/>
      <c r="BN18" s="76"/>
      <c r="BO18" s="76"/>
      <c r="BP18" s="76"/>
      <c r="BQ18" s="76"/>
      <c r="BR18" s="76"/>
      <c r="BS18" s="76"/>
      <c r="BT18" s="7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6"/>
      <c r="CP18" s="76"/>
      <c r="CQ18" s="76"/>
      <c r="CR18" s="76"/>
      <c r="CS18" s="76"/>
      <c r="CT18" s="76"/>
      <c r="CU18" s="76"/>
      <c r="CV18" s="76"/>
      <c r="CW18" s="76"/>
      <c r="CX18" s="76"/>
      <c r="CY18" s="76"/>
      <c r="CZ18" s="76"/>
      <c r="DA18" s="76"/>
      <c r="DB18" s="76"/>
      <c r="DC18" s="76"/>
      <c r="DD18" s="76"/>
      <c r="DE18" s="76"/>
      <c r="DF18" s="76"/>
      <c r="DG18" s="76"/>
      <c r="DH18" s="76"/>
      <c r="DI18" s="76"/>
      <c r="DJ18" s="76"/>
      <c r="DK18" s="76"/>
      <c r="DL18" s="76"/>
      <c r="DM18" s="76"/>
      <c r="DN18" s="76"/>
      <c r="DO18" s="76"/>
      <c r="DP18" s="76"/>
      <c r="DQ18" s="76"/>
      <c r="DR18" s="76"/>
      <c r="DS18" s="76"/>
      <c r="DT18" s="76"/>
      <c r="DU18" s="76"/>
      <c r="DV18" s="76"/>
      <c r="DW18" s="76"/>
      <c r="DX18" s="76"/>
      <c r="DY18" s="76"/>
      <c r="DZ18" s="76"/>
      <c r="EA18" s="76"/>
      <c r="EB18" s="76"/>
      <c r="EC18" s="76"/>
      <c r="ED18" s="76"/>
      <c r="EE18" s="76"/>
      <c r="EF18" s="76"/>
      <c r="EG18" s="76"/>
      <c r="EH18" s="76"/>
      <c r="EI18" s="76"/>
      <c r="EJ18" s="76"/>
      <c r="EK18" s="76"/>
      <c r="EL18" s="76"/>
      <c r="EM18" s="76"/>
      <c r="EN18" s="76"/>
      <c r="EO18" s="76"/>
      <c r="EP18" s="76"/>
      <c r="EQ18" s="76"/>
      <c r="ER18" s="76"/>
      <c r="ES18" s="76"/>
      <c r="ET18" s="76"/>
      <c r="EU18" s="76"/>
      <c r="EV18" s="76"/>
      <c r="EW18" s="76"/>
      <c r="EX18" s="76"/>
      <c r="EY18" s="76"/>
      <c r="EZ18" s="76"/>
      <c r="FA18" s="76"/>
      <c r="FB18" s="76"/>
      <c r="FC18" s="76"/>
      <c r="FD18" s="76"/>
      <c r="FE18" s="76"/>
      <c r="FF18" s="76"/>
      <c r="FG18" s="76"/>
      <c r="FH18" s="76"/>
      <c r="FI18" s="76"/>
      <c r="FJ18" s="76"/>
      <c r="FK18" s="76"/>
      <c r="FL18" s="76"/>
      <c r="FM18" s="76"/>
      <c r="FN18" s="76"/>
      <c r="FO18" s="76"/>
      <c r="FP18" s="76"/>
      <c r="FQ18" s="76"/>
      <c r="FR18" s="76"/>
      <c r="FS18" s="76"/>
      <c r="FT18" s="76"/>
      <c r="FU18" s="76"/>
      <c r="FV18" s="76"/>
      <c r="FW18" s="76"/>
      <c r="FX18" s="76"/>
      <c r="FY18" s="76"/>
      <c r="FZ18" s="76"/>
      <c r="GA18" s="76"/>
      <c r="GB18" s="76"/>
      <c r="GC18" s="76"/>
      <c r="GD18" s="76"/>
      <c r="GE18" s="76"/>
      <c r="GF18" s="76"/>
      <c r="GG18" s="76"/>
      <c r="GH18" s="76"/>
      <c r="GI18" s="76"/>
      <c r="GJ18" s="76"/>
      <c r="GK18" s="76"/>
      <c r="GL18" s="76"/>
      <c r="GM18" s="76"/>
      <c r="GN18" s="76"/>
      <c r="GO18" s="76"/>
      <c r="GP18" s="76"/>
      <c r="GQ18" s="76"/>
      <c r="GR18" s="76"/>
      <c r="GS18" s="76"/>
      <c r="GT18" s="76"/>
      <c r="GU18" s="76"/>
      <c r="GV18" s="76"/>
      <c r="GW18" s="76"/>
      <c r="GX18" s="76"/>
      <c r="GY18" s="76"/>
      <c r="GZ18" s="76"/>
      <c r="HA18" s="76"/>
      <c r="HB18" s="76"/>
      <c r="HC18" s="76"/>
      <c r="HD18" s="76"/>
      <c r="HE18" s="76"/>
      <c r="HF18" s="76"/>
      <c r="HG18" s="76"/>
      <c r="HH18" s="76"/>
      <c r="HI18" s="76"/>
      <c r="HJ18" s="76"/>
      <c r="HK18" s="76"/>
      <c r="HL18" s="76"/>
      <c r="HM18" s="76"/>
      <c r="HN18" s="76"/>
      <c r="HO18" s="76"/>
      <c r="HP18" s="76"/>
      <c r="HQ18" s="76"/>
      <c r="HR18" s="76"/>
      <c r="HS18" s="76"/>
      <c r="HT18" s="76"/>
      <c r="HU18" s="76"/>
      <c r="HV18" s="76"/>
      <c r="HW18" s="76"/>
      <c r="HX18" s="76"/>
      <c r="HY18" s="76"/>
      <c r="HZ18" s="76"/>
      <c r="IA18" s="76"/>
      <c r="IB18" s="76"/>
      <c r="IC18" s="76"/>
      <c r="ID18" s="76"/>
      <c r="IE18" s="76"/>
      <c r="IF18" s="76"/>
      <c r="IG18" s="76"/>
      <c r="IH18" s="76"/>
      <c r="II18" s="76"/>
      <c r="IJ18" s="76"/>
      <c r="IK18" s="76"/>
      <c r="IL18" s="76"/>
      <c r="IM18" s="76"/>
      <c r="IN18" s="76"/>
      <c r="IO18" s="76"/>
      <c r="IP18" s="76"/>
      <c r="IQ18" s="76"/>
      <c r="IR18" s="76"/>
      <c r="IS18" s="76"/>
    </row>
    <row r="19" spans="1:253" s="77" customFormat="1" ht="22.75">
      <c r="A19" s="152"/>
      <c r="B19" s="49" t="s">
        <v>95</v>
      </c>
      <c r="C19" s="29">
        <v>600</v>
      </c>
      <c r="D19" s="44">
        <v>2</v>
      </c>
      <c r="E19" s="44">
        <v>1</v>
      </c>
      <c r="F19" s="29">
        <f t="shared" si="2"/>
        <v>1200</v>
      </c>
      <c r="G19" s="49" t="s">
        <v>100</v>
      </c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  <c r="AO19" s="76"/>
      <c r="AP19" s="76"/>
      <c r="AQ19" s="76"/>
      <c r="AR19" s="76"/>
      <c r="AS19" s="76"/>
      <c r="AT19" s="76"/>
      <c r="AU19" s="76"/>
      <c r="AV19" s="76"/>
      <c r="AW19" s="76"/>
      <c r="AX19" s="76"/>
      <c r="AY19" s="76"/>
      <c r="AZ19" s="76"/>
      <c r="BA19" s="76"/>
      <c r="BB19" s="76"/>
      <c r="BC19" s="76"/>
      <c r="BD19" s="76"/>
      <c r="BE19" s="76"/>
      <c r="BF19" s="76"/>
      <c r="BG19" s="76"/>
      <c r="BH19" s="76"/>
      <c r="BI19" s="76"/>
      <c r="BJ19" s="76"/>
      <c r="BK19" s="76"/>
      <c r="BL19" s="76"/>
      <c r="BM19" s="76"/>
      <c r="BN19" s="76"/>
      <c r="BO19" s="76"/>
      <c r="BP19" s="76"/>
      <c r="BQ19" s="76"/>
      <c r="BR19" s="76"/>
      <c r="BS19" s="76"/>
      <c r="BT19" s="76"/>
      <c r="BU19" s="76"/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6"/>
      <c r="CP19" s="76"/>
      <c r="CQ19" s="76"/>
      <c r="CR19" s="76"/>
      <c r="CS19" s="76"/>
      <c r="CT19" s="76"/>
      <c r="CU19" s="76"/>
      <c r="CV19" s="76"/>
      <c r="CW19" s="76"/>
      <c r="CX19" s="76"/>
      <c r="CY19" s="76"/>
      <c r="CZ19" s="76"/>
      <c r="DA19" s="76"/>
      <c r="DB19" s="76"/>
      <c r="DC19" s="76"/>
      <c r="DD19" s="76"/>
      <c r="DE19" s="76"/>
      <c r="DF19" s="76"/>
      <c r="DG19" s="76"/>
      <c r="DH19" s="76"/>
      <c r="DI19" s="76"/>
      <c r="DJ19" s="76"/>
      <c r="DK19" s="76"/>
      <c r="DL19" s="76"/>
      <c r="DM19" s="76"/>
      <c r="DN19" s="76"/>
      <c r="DO19" s="76"/>
      <c r="DP19" s="76"/>
      <c r="DQ19" s="76"/>
      <c r="DR19" s="76"/>
      <c r="DS19" s="76"/>
      <c r="DT19" s="76"/>
      <c r="DU19" s="76"/>
      <c r="DV19" s="76"/>
      <c r="DW19" s="76"/>
      <c r="DX19" s="76"/>
      <c r="DY19" s="76"/>
      <c r="DZ19" s="76"/>
      <c r="EA19" s="76"/>
      <c r="EB19" s="76"/>
      <c r="EC19" s="76"/>
      <c r="ED19" s="76"/>
      <c r="EE19" s="76"/>
      <c r="EF19" s="76"/>
      <c r="EG19" s="76"/>
      <c r="EH19" s="76"/>
      <c r="EI19" s="76"/>
      <c r="EJ19" s="76"/>
      <c r="EK19" s="76"/>
      <c r="EL19" s="76"/>
      <c r="EM19" s="76"/>
      <c r="EN19" s="76"/>
      <c r="EO19" s="76"/>
      <c r="EP19" s="76"/>
      <c r="EQ19" s="76"/>
      <c r="ER19" s="76"/>
      <c r="ES19" s="76"/>
      <c r="ET19" s="76"/>
      <c r="EU19" s="76"/>
      <c r="EV19" s="76"/>
      <c r="EW19" s="76"/>
      <c r="EX19" s="76"/>
      <c r="EY19" s="76"/>
      <c r="EZ19" s="76"/>
      <c r="FA19" s="76"/>
      <c r="FB19" s="76"/>
      <c r="FC19" s="76"/>
      <c r="FD19" s="76"/>
      <c r="FE19" s="76"/>
      <c r="FF19" s="76"/>
      <c r="FG19" s="76"/>
      <c r="FH19" s="76"/>
      <c r="FI19" s="76"/>
      <c r="FJ19" s="76"/>
      <c r="FK19" s="76"/>
      <c r="FL19" s="76"/>
      <c r="FM19" s="76"/>
      <c r="FN19" s="76"/>
      <c r="FO19" s="76"/>
      <c r="FP19" s="76"/>
      <c r="FQ19" s="76"/>
      <c r="FR19" s="76"/>
      <c r="FS19" s="76"/>
      <c r="FT19" s="76"/>
      <c r="FU19" s="76"/>
      <c r="FV19" s="76"/>
      <c r="FW19" s="76"/>
      <c r="FX19" s="76"/>
      <c r="FY19" s="76"/>
      <c r="FZ19" s="76"/>
      <c r="GA19" s="76"/>
      <c r="GB19" s="76"/>
      <c r="GC19" s="76"/>
      <c r="GD19" s="76"/>
      <c r="GE19" s="76"/>
      <c r="GF19" s="76"/>
      <c r="GG19" s="76"/>
      <c r="GH19" s="76"/>
      <c r="GI19" s="76"/>
      <c r="GJ19" s="76"/>
      <c r="GK19" s="76"/>
      <c r="GL19" s="76"/>
      <c r="GM19" s="76"/>
      <c r="GN19" s="76"/>
      <c r="GO19" s="76"/>
      <c r="GP19" s="76"/>
      <c r="GQ19" s="76"/>
      <c r="GR19" s="76"/>
      <c r="GS19" s="76"/>
      <c r="GT19" s="76"/>
      <c r="GU19" s="76"/>
      <c r="GV19" s="76"/>
      <c r="GW19" s="76"/>
      <c r="GX19" s="76"/>
      <c r="GY19" s="76"/>
      <c r="GZ19" s="76"/>
      <c r="HA19" s="76"/>
      <c r="HB19" s="76"/>
      <c r="HC19" s="76"/>
      <c r="HD19" s="76"/>
      <c r="HE19" s="76"/>
      <c r="HF19" s="76"/>
      <c r="HG19" s="76"/>
      <c r="HH19" s="76"/>
      <c r="HI19" s="76"/>
      <c r="HJ19" s="76"/>
      <c r="HK19" s="76"/>
      <c r="HL19" s="76"/>
      <c r="HM19" s="76"/>
      <c r="HN19" s="76"/>
      <c r="HO19" s="76"/>
      <c r="HP19" s="76"/>
      <c r="HQ19" s="76"/>
      <c r="HR19" s="76"/>
      <c r="HS19" s="76"/>
      <c r="HT19" s="76"/>
      <c r="HU19" s="76"/>
      <c r="HV19" s="76"/>
      <c r="HW19" s="76"/>
      <c r="HX19" s="76"/>
      <c r="HY19" s="76"/>
      <c r="HZ19" s="76"/>
      <c r="IA19" s="76"/>
      <c r="IB19" s="76"/>
      <c r="IC19" s="76"/>
      <c r="ID19" s="76"/>
      <c r="IE19" s="76"/>
      <c r="IF19" s="76"/>
      <c r="IG19" s="76"/>
      <c r="IH19" s="76"/>
      <c r="II19" s="76"/>
      <c r="IJ19" s="76"/>
      <c r="IK19" s="76"/>
      <c r="IL19" s="76"/>
      <c r="IM19" s="76"/>
      <c r="IN19" s="76"/>
      <c r="IO19" s="76"/>
      <c r="IP19" s="76"/>
      <c r="IQ19" s="76"/>
      <c r="IR19" s="76"/>
      <c r="IS19" s="76"/>
    </row>
    <row r="20" spans="1:253" s="77" customFormat="1" ht="22.75">
      <c r="A20" s="152"/>
      <c r="B20" s="49" t="s">
        <v>96</v>
      </c>
      <c r="C20" s="29">
        <v>5000</v>
      </c>
      <c r="D20" s="44">
        <v>1</v>
      </c>
      <c r="E20" s="44">
        <v>1</v>
      </c>
      <c r="F20" s="29">
        <f t="shared" si="2"/>
        <v>5000</v>
      </c>
      <c r="G20" s="49" t="s">
        <v>101</v>
      </c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76"/>
      <c r="AV20" s="76"/>
      <c r="AW20" s="76"/>
      <c r="AX20" s="76"/>
      <c r="AY20" s="76"/>
      <c r="AZ20" s="76"/>
      <c r="BA20" s="76"/>
      <c r="BB20" s="76"/>
      <c r="BC20" s="76"/>
      <c r="BD20" s="76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6"/>
      <c r="CP20" s="76"/>
      <c r="CQ20" s="76"/>
      <c r="CR20" s="76"/>
      <c r="CS20" s="76"/>
      <c r="CT20" s="76"/>
      <c r="CU20" s="76"/>
      <c r="CV20" s="76"/>
      <c r="CW20" s="76"/>
      <c r="CX20" s="76"/>
      <c r="CY20" s="76"/>
      <c r="CZ20" s="76"/>
      <c r="DA20" s="76"/>
      <c r="DB20" s="76"/>
      <c r="DC20" s="76"/>
      <c r="DD20" s="76"/>
      <c r="DE20" s="76"/>
      <c r="DF20" s="76"/>
      <c r="DG20" s="76"/>
      <c r="DH20" s="76"/>
      <c r="DI20" s="76"/>
      <c r="DJ20" s="76"/>
      <c r="DK20" s="76"/>
      <c r="DL20" s="76"/>
      <c r="DM20" s="76"/>
      <c r="DN20" s="76"/>
      <c r="DO20" s="76"/>
      <c r="DP20" s="76"/>
      <c r="DQ20" s="76"/>
      <c r="DR20" s="76"/>
      <c r="DS20" s="76"/>
      <c r="DT20" s="76"/>
      <c r="DU20" s="76"/>
      <c r="DV20" s="76"/>
      <c r="DW20" s="76"/>
      <c r="DX20" s="76"/>
      <c r="DY20" s="76"/>
      <c r="DZ20" s="76"/>
      <c r="EA20" s="76"/>
      <c r="EB20" s="76"/>
      <c r="EC20" s="76"/>
      <c r="ED20" s="76"/>
      <c r="EE20" s="76"/>
      <c r="EF20" s="76"/>
      <c r="EG20" s="76"/>
      <c r="EH20" s="76"/>
      <c r="EI20" s="76"/>
      <c r="EJ20" s="76"/>
      <c r="EK20" s="76"/>
      <c r="EL20" s="76"/>
      <c r="EM20" s="76"/>
      <c r="EN20" s="76"/>
      <c r="EO20" s="76"/>
      <c r="EP20" s="76"/>
      <c r="EQ20" s="76"/>
      <c r="ER20" s="76"/>
      <c r="ES20" s="76"/>
      <c r="ET20" s="76"/>
      <c r="EU20" s="76"/>
      <c r="EV20" s="76"/>
      <c r="EW20" s="76"/>
      <c r="EX20" s="76"/>
      <c r="EY20" s="76"/>
      <c r="EZ20" s="76"/>
      <c r="FA20" s="76"/>
      <c r="FB20" s="76"/>
      <c r="FC20" s="76"/>
      <c r="FD20" s="76"/>
      <c r="FE20" s="76"/>
      <c r="FF20" s="76"/>
      <c r="FG20" s="76"/>
      <c r="FH20" s="76"/>
      <c r="FI20" s="76"/>
      <c r="FJ20" s="76"/>
      <c r="FK20" s="76"/>
      <c r="FL20" s="76"/>
      <c r="FM20" s="76"/>
      <c r="FN20" s="76"/>
      <c r="FO20" s="76"/>
      <c r="FP20" s="76"/>
      <c r="FQ20" s="76"/>
      <c r="FR20" s="76"/>
      <c r="FS20" s="76"/>
      <c r="FT20" s="76"/>
      <c r="FU20" s="76"/>
      <c r="FV20" s="76"/>
      <c r="FW20" s="76"/>
      <c r="FX20" s="76"/>
      <c r="FY20" s="76"/>
      <c r="FZ20" s="76"/>
      <c r="GA20" s="76"/>
      <c r="GB20" s="76"/>
      <c r="GC20" s="76"/>
      <c r="GD20" s="76"/>
      <c r="GE20" s="76"/>
      <c r="GF20" s="76"/>
      <c r="GG20" s="76"/>
      <c r="GH20" s="76"/>
      <c r="GI20" s="76"/>
      <c r="GJ20" s="76"/>
      <c r="GK20" s="76"/>
      <c r="GL20" s="76"/>
      <c r="GM20" s="76"/>
      <c r="GN20" s="76"/>
      <c r="GO20" s="76"/>
      <c r="GP20" s="76"/>
      <c r="GQ20" s="76"/>
      <c r="GR20" s="76"/>
      <c r="GS20" s="76"/>
      <c r="GT20" s="76"/>
      <c r="GU20" s="76"/>
      <c r="GV20" s="76"/>
      <c r="GW20" s="76"/>
      <c r="GX20" s="76"/>
      <c r="GY20" s="76"/>
      <c r="GZ20" s="76"/>
      <c r="HA20" s="76"/>
      <c r="HB20" s="76"/>
      <c r="HC20" s="76"/>
      <c r="HD20" s="76"/>
      <c r="HE20" s="76"/>
      <c r="HF20" s="76"/>
      <c r="HG20" s="76"/>
      <c r="HH20" s="76"/>
      <c r="HI20" s="76"/>
      <c r="HJ20" s="76"/>
      <c r="HK20" s="76"/>
      <c r="HL20" s="76"/>
      <c r="HM20" s="76"/>
      <c r="HN20" s="76"/>
      <c r="HO20" s="76"/>
      <c r="HP20" s="76"/>
      <c r="HQ20" s="76"/>
      <c r="HR20" s="76"/>
      <c r="HS20" s="76"/>
      <c r="HT20" s="76"/>
      <c r="HU20" s="76"/>
      <c r="HV20" s="76"/>
      <c r="HW20" s="76"/>
      <c r="HX20" s="76"/>
      <c r="HY20" s="76"/>
      <c r="HZ20" s="76"/>
      <c r="IA20" s="76"/>
      <c r="IB20" s="76"/>
      <c r="IC20" s="76"/>
      <c r="ID20" s="76"/>
      <c r="IE20" s="76"/>
      <c r="IF20" s="76"/>
      <c r="IG20" s="76"/>
      <c r="IH20" s="76"/>
      <c r="II20" s="76"/>
      <c r="IJ20" s="76"/>
      <c r="IK20" s="76"/>
      <c r="IL20" s="76"/>
      <c r="IM20" s="76"/>
      <c r="IN20" s="76"/>
      <c r="IO20" s="76"/>
      <c r="IP20" s="76"/>
      <c r="IQ20" s="76"/>
      <c r="IR20" s="76"/>
      <c r="IS20" s="76"/>
    </row>
    <row r="21" spans="1:253" s="77" customFormat="1" ht="22.75">
      <c r="A21" s="152"/>
      <c r="B21" s="110" t="s">
        <v>102</v>
      </c>
      <c r="C21" s="110"/>
      <c r="D21" s="110"/>
      <c r="E21" s="110"/>
      <c r="F21" s="110"/>
      <c r="G21" s="110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76"/>
      <c r="AO21" s="76"/>
      <c r="AP21" s="76"/>
      <c r="AQ21" s="76"/>
      <c r="AR21" s="76"/>
      <c r="AS21" s="76"/>
      <c r="AT21" s="76"/>
      <c r="AU21" s="76"/>
      <c r="AV21" s="76"/>
      <c r="AW21" s="76"/>
      <c r="AX21" s="76"/>
      <c r="AY21" s="76"/>
      <c r="AZ21" s="76"/>
      <c r="BA21" s="76"/>
      <c r="BB21" s="76"/>
      <c r="BC21" s="76"/>
      <c r="BD21" s="76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6"/>
      <c r="CP21" s="76"/>
      <c r="CQ21" s="76"/>
      <c r="CR21" s="76"/>
      <c r="CS21" s="76"/>
      <c r="CT21" s="76"/>
      <c r="CU21" s="76"/>
      <c r="CV21" s="76"/>
      <c r="CW21" s="76"/>
      <c r="CX21" s="76"/>
      <c r="CY21" s="76"/>
      <c r="CZ21" s="76"/>
      <c r="DA21" s="76"/>
      <c r="DB21" s="76"/>
      <c r="DC21" s="76"/>
      <c r="DD21" s="76"/>
      <c r="DE21" s="76"/>
      <c r="DF21" s="76"/>
      <c r="DG21" s="76"/>
      <c r="DH21" s="76"/>
      <c r="DI21" s="76"/>
      <c r="DJ21" s="76"/>
      <c r="DK21" s="76"/>
      <c r="DL21" s="76"/>
      <c r="DM21" s="76"/>
      <c r="DN21" s="76"/>
      <c r="DO21" s="76"/>
      <c r="DP21" s="76"/>
      <c r="DQ21" s="76"/>
      <c r="DR21" s="76"/>
      <c r="DS21" s="76"/>
      <c r="DT21" s="76"/>
      <c r="DU21" s="76"/>
      <c r="DV21" s="76"/>
      <c r="DW21" s="76"/>
      <c r="DX21" s="76"/>
      <c r="DY21" s="76"/>
      <c r="DZ21" s="76"/>
      <c r="EA21" s="76"/>
      <c r="EB21" s="76"/>
      <c r="EC21" s="76"/>
      <c r="ED21" s="76"/>
      <c r="EE21" s="76"/>
      <c r="EF21" s="76"/>
      <c r="EG21" s="76"/>
      <c r="EH21" s="76"/>
      <c r="EI21" s="76"/>
      <c r="EJ21" s="76"/>
      <c r="EK21" s="76"/>
      <c r="EL21" s="76"/>
      <c r="EM21" s="76"/>
      <c r="EN21" s="76"/>
      <c r="EO21" s="76"/>
      <c r="EP21" s="76"/>
      <c r="EQ21" s="76"/>
      <c r="ER21" s="76"/>
      <c r="ES21" s="76"/>
      <c r="ET21" s="76"/>
      <c r="EU21" s="76"/>
      <c r="EV21" s="76"/>
      <c r="EW21" s="76"/>
      <c r="EX21" s="76"/>
      <c r="EY21" s="76"/>
      <c r="EZ21" s="76"/>
      <c r="FA21" s="76"/>
      <c r="FB21" s="76"/>
      <c r="FC21" s="76"/>
      <c r="FD21" s="76"/>
      <c r="FE21" s="76"/>
      <c r="FF21" s="76"/>
      <c r="FG21" s="76"/>
      <c r="FH21" s="76"/>
      <c r="FI21" s="76"/>
      <c r="FJ21" s="76"/>
      <c r="FK21" s="76"/>
      <c r="FL21" s="76"/>
      <c r="FM21" s="76"/>
      <c r="FN21" s="76"/>
      <c r="FO21" s="76"/>
      <c r="FP21" s="76"/>
      <c r="FQ21" s="76"/>
      <c r="FR21" s="76"/>
      <c r="FS21" s="76"/>
      <c r="FT21" s="76"/>
      <c r="FU21" s="76"/>
      <c r="FV21" s="76"/>
      <c r="FW21" s="76"/>
      <c r="FX21" s="76"/>
      <c r="FY21" s="76"/>
      <c r="FZ21" s="76"/>
      <c r="GA21" s="76"/>
      <c r="GB21" s="76"/>
      <c r="GC21" s="76"/>
      <c r="GD21" s="76"/>
      <c r="GE21" s="76"/>
      <c r="GF21" s="76"/>
      <c r="GG21" s="76"/>
      <c r="GH21" s="76"/>
      <c r="GI21" s="76"/>
      <c r="GJ21" s="76"/>
      <c r="GK21" s="76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6"/>
      <c r="HI21" s="76"/>
      <c r="HJ21" s="76"/>
      <c r="HK21" s="76"/>
      <c r="HL21" s="76"/>
      <c r="HM21" s="76"/>
      <c r="HN21" s="76"/>
      <c r="HO21" s="76"/>
      <c r="HP21" s="76"/>
      <c r="HQ21" s="76"/>
      <c r="HR21" s="76"/>
      <c r="HS21" s="76"/>
      <c r="HT21" s="76"/>
      <c r="HU21" s="76"/>
      <c r="HV21" s="76"/>
      <c r="HW21" s="76"/>
      <c r="HX21" s="76"/>
      <c r="HY21" s="76"/>
      <c r="HZ21" s="76"/>
      <c r="IA21" s="76"/>
      <c r="IB21" s="76"/>
      <c r="IC21" s="76"/>
      <c r="ID21" s="76"/>
      <c r="IE21" s="76"/>
      <c r="IF21" s="76"/>
      <c r="IG21" s="76"/>
      <c r="IH21" s="76"/>
      <c r="II21" s="76"/>
      <c r="IJ21" s="76"/>
      <c r="IK21" s="76"/>
      <c r="IL21" s="76"/>
      <c r="IM21" s="76"/>
      <c r="IN21" s="76"/>
      <c r="IO21" s="76"/>
      <c r="IP21" s="76"/>
      <c r="IQ21" s="76"/>
      <c r="IR21" s="76"/>
      <c r="IS21" s="76"/>
    </row>
    <row r="22" spans="1:253" s="77" customFormat="1" ht="22.75">
      <c r="A22" s="152"/>
      <c r="B22" s="49" t="s">
        <v>153</v>
      </c>
      <c r="C22" s="86">
        <v>15000</v>
      </c>
      <c r="D22" s="87">
        <v>1</v>
      </c>
      <c r="E22" s="87">
        <v>1</v>
      </c>
      <c r="F22" s="88">
        <f t="shared" ref="F22:F23" si="3">C22*D22*E22</f>
        <v>15000</v>
      </c>
      <c r="G22" s="72" t="s">
        <v>104</v>
      </c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76"/>
      <c r="AT22" s="76"/>
      <c r="AU22" s="76"/>
      <c r="AV22" s="76"/>
      <c r="AW22" s="76"/>
      <c r="AX22" s="76"/>
      <c r="AY22" s="76"/>
      <c r="AZ22" s="76"/>
      <c r="BA22" s="76"/>
      <c r="BB22" s="76"/>
      <c r="BC22" s="76"/>
      <c r="BD22" s="76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6"/>
      <c r="CP22" s="76"/>
      <c r="CQ22" s="76"/>
      <c r="CR22" s="76"/>
      <c r="CS22" s="76"/>
      <c r="CT22" s="76"/>
      <c r="CU22" s="76"/>
      <c r="CV22" s="76"/>
      <c r="CW22" s="76"/>
      <c r="CX22" s="76"/>
      <c r="CY22" s="76"/>
      <c r="CZ22" s="76"/>
      <c r="DA22" s="76"/>
      <c r="DB22" s="76"/>
      <c r="DC22" s="76"/>
      <c r="DD22" s="76"/>
      <c r="DE22" s="76"/>
      <c r="DF22" s="76"/>
      <c r="DG22" s="76"/>
      <c r="DH22" s="76"/>
      <c r="DI22" s="76"/>
      <c r="DJ22" s="76"/>
      <c r="DK22" s="76"/>
      <c r="DL22" s="76"/>
      <c r="DM22" s="76"/>
      <c r="DN22" s="76"/>
      <c r="DO22" s="76"/>
      <c r="DP22" s="76"/>
      <c r="DQ22" s="76"/>
      <c r="DR22" s="76"/>
      <c r="DS22" s="76"/>
      <c r="DT22" s="76"/>
      <c r="DU22" s="76"/>
      <c r="DV22" s="76"/>
      <c r="DW22" s="76"/>
      <c r="DX22" s="76"/>
      <c r="DY22" s="76"/>
      <c r="DZ22" s="76"/>
      <c r="EA22" s="76"/>
      <c r="EB22" s="76"/>
      <c r="EC22" s="76"/>
      <c r="ED22" s="76"/>
      <c r="EE22" s="76"/>
      <c r="EF22" s="76"/>
      <c r="EG22" s="76"/>
      <c r="EH22" s="76"/>
      <c r="EI22" s="76"/>
      <c r="EJ22" s="76"/>
      <c r="EK22" s="76"/>
      <c r="EL22" s="76"/>
      <c r="EM22" s="76"/>
      <c r="EN22" s="76"/>
      <c r="EO22" s="76"/>
      <c r="EP22" s="76"/>
      <c r="EQ22" s="76"/>
      <c r="ER22" s="76"/>
      <c r="ES22" s="76"/>
      <c r="ET22" s="76"/>
      <c r="EU22" s="76"/>
      <c r="EV22" s="76"/>
      <c r="EW22" s="76"/>
      <c r="EX22" s="76"/>
      <c r="EY22" s="76"/>
      <c r="EZ22" s="76"/>
      <c r="FA22" s="76"/>
      <c r="FB22" s="76"/>
      <c r="FC22" s="76"/>
      <c r="FD22" s="76"/>
      <c r="FE22" s="76"/>
      <c r="FF22" s="76"/>
      <c r="FG22" s="76"/>
      <c r="FH22" s="76"/>
      <c r="FI22" s="76"/>
      <c r="FJ22" s="76"/>
      <c r="FK22" s="76"/>
      <c r="FL22" s="76"/>
      <c r="FM22" s="76"/>
      <c r="FN22" s="76"/>
      <c r="FO22" s="76"/>
      <c r="FP22" s="76"/>
      <c r="FQ22" s="76"/>
      <c r="FR22" s="76"/>
      <c r="FS22" s="76"/>
      <c r="FT22" s="76"/>
      <c r="FU22" s="76"/>
      <c r="FV22" s="76"/>
      <c r="FW22" s="76"/>
      <c r="FX22" s="76"/>
      <c r="FY22" s="76"/>
      <c r="FZ22" s="76"/>
      <c r="GA22" s="76"/>
      <c r="GB22" s="76"/>
      <c r="GC22" s="76"/>
      <c r="GD22" s="76"/>
      <c r="GE22" s="76"/>
      <c r="GF22" s="76"/>
      <c r="GG22" s="76"/>
      <c r="GH22" s="76"/>
      <c r="GI22" s="76"/>
      <c r="GJ22" s="76"/>
      <c r="GK22" s="76"/>
      <c r="GL22" s="76"/>
      <c r="GM22" s="76"/>
      <c r="GN22" s="76"/>
      <c r="GO22" s="76"/>
      <c r="GP22" s="76"/>
      <c r="GQ22" s="76"/>
      <c r="GR22" s="76"/>
      <c r="GS22" s="76"/>
      <c r="GT22" s="76"/>
      <c r="GU22" s="76"/>
      <c r="GV22" s="76"/>
      <c r="GW22" s="76"/>
      <c r="GX22" s="76"/>
      <c r="GY22" s="76"/>
      <c r="GZ22" s="76"/>
      <c r="HA22" s="76"/>
      <c r="HB22" s="76"/>
      <c r="HC22" s="76"/>
      <c r="HD22" s="76"/>
      <c r="HE22" s="76"/>
      <c r="HF22" s="76"/>
      <c r="HG22" s="76"/>
      <c r="HH22" s="76"/>
      <c r="HI22" s="76"/>
      <c r="HJ22" s="76"/>
      <c r="HK22" s="76"/>
      <c r="HL22" s="76"/>
      <c r="HM22" s="76"/>
      <c r="HN22" s="76"/>
      <c r="HO22" s="76"/>
      <c r="HP22" s="76"/>
      <c r="HQ22" s="76"/>
      <c r="HR22" s="76"/>
      <c r="HS22" s="76"/>
      <c r="HT22" s="76"/>
      <c r="HU22" s="76"/>
      <c r="HV22" s="76"/>
      <c r="HW22" s="76"/>
      <c r="HX22" s="76"/>
      <c r="HY22" s="76"/>
      <c r="HZ22" s="76"/>
      <c r="IA22" s="76"/>
      <c r="IB22" s="76"/>
      <c r="IC22" s="76"/>
      <c r="ID22" s="76"/>
      <c r="IE22" s="76"/>
      <c r="IF22" s="76"/>
      <c r="IG22" s="76"/>
      <c r="IH22" s="76"/>
      <c r="II22" s="76"/>
      <c r="IJ22" s="76"/>
      <c r="IK22" s="76"/>
      <c r="IL22" s="76"/>
      <c r="IM22" s="76"/>
      <c r="IN22" s="76"/>
      <c r="IO22" s="76"/>
      <c r="IP22" s="76"/>
      <c r="IQ22" s="76"/>
      <c r="IR22" s="76"/>
      <c r="IS22" s="76"/>
    </row>
    <row r="23" spans="1:253" s="77" customFormat="1" ht="22.75">
      <c r="A23" s="152"/>
      <c r="B23" s="49" t="s">
        <v>103</v>
      </c>
      <c r="C23" s="89">
        <v>80</v>
      </c>
      <c r="D23" s="87">
        <v>65</v>
      </c>
      <c r="E23" s="87">
        <v>1</v>
      </c>
      <c r="F23" s="88">
        <f t="shared" si="3"/>
        <v>5200</v>
      </c>
      <c r="G23" s="90" t="s">
        <v>105</v>
      </c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6"/>
      <c r="AS23" s="76"/>
      <c r="AT23" s="76"/>
      <c r="AU23" s="76"/>
      <c r="AV23" s="76"/>
      <c r="AW23" s="76"/>
      <c r="AX23" s="76"/>
      <c r="AY23" s="76"/>
      <c r="AZ23" s="76"/>
      <c r="BA23" s="76"/>
      <c r="BB23" s="76"/>
      <c r="BC23" s="76"/>
      <c r="BD23" s="76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6"/>
      <c r="CP23" s="76"/>
      <c r="CQ23" s="76"/>
      <c r="CR23" s="76"/>
      <c r="CS23" s="76"/>
      <c r="CT23" s="76"/>
      <c r="CU23" s="76"/>
      <c r="CV23" s="76"/>
      <c r="CW23" s="76"/>
      <c r="CX23" s="76"/>
      <c r="CY23" s="76"/>
      <c r="CZ23" s="76"/>
      <c r="DA23" s="76"/>
      <c r="DB23" s="76"/>
      <c r="DC23" s="76"/>
      <c r="DD23" s="76"/>
      <c r="DE23" s="76"/>
      <c r="DF23" s="76"/>
      <c r="DG23" s="76"/>
      <c r="DH23" s="76"/>
      <c r="DI23" s="76"/>
      <c r="DJ23" s="76"/>
      <c r="DK23" s="76"/>
      <c r="DL23" s="76"/>
      <c r="DM23" s="76"/>
      <c r="DN23" s="76"/>
      <c r="DO23" s="76"/>
      <c r="DP23" s="76"/>
      <c r="DQ23" s="76"/>
      <c r="DR23" s="76"/>
      <c r="DS23" s="76"/>
      <c r="DT23" s="76"/>
      <c r="DU23" s="76"/>
      <c r="DV23" s="76"/>
      <c r="DW23" s="76"/>
      <c r="DX23" s="76"/>
      <c r="DY23" s="76"/>
      <c r="DZ23" s="76"/>
      <c r="EA23" s="76"/>
      <c r="EB23" s="76"/>
      <c r="EC23" s="76"/>
      <c r="ED23" s="76"/>
      <c r="EE23" s="76"/>
      <c r="EF23" s="76"/>
      <c r="EG23" s="76"/>
      <c r="EH23" s="76"/>
      <c r="EI23" s="76"/>
      <c r="EJ23" s="76"/>
      <c r="EK23" s="76"/>
      <c r="EL23" s="76"/>
      <c r="EM23" s="76"/>
      <c r="EN23" s="76"/>
      <c r="EO23" s="76"/>
      <c r="EP23" s="76"/>
      <c r="EQ23" s="76"/>
      <c r="ER23" s="76"/>
      <c r="ES23" s="76"/>
      <c r="ET23" s="76"/>
      <c r="EU23" s="76"/>
      <c r="EV23" s="76"/>
      <c r="EW23" s="76"/>
      <c r="EX23" s="76"/>
      <c r="EY23" s="76"/>
      <c r="EZ23" s="76"/>
      <c r="FA23" s="76"/>
      <c r="FB23" s="76"/>
      <c r="FC23" s="76"/>
      <c r="FD23" s="76"/>
      <c r="FE23" s="76"/>
      <c r="FF23" s="76"/>
      <c r="FG23" s="76"/>
      <c r="FH23" s="76"/>
      <c r="FI23" s="76"/>
      <c r="FJ23" s="76"/>
      <c r="FK23" s="76"/>
      <c r="FL23" s="76"/>
      <c r="FM23" s="76"/>
      <c r="FN23" s="76"/>
      <c r="FO23" s="76"/>
      <c r="FP23" s="76"/>
      <c r="FQ23" s="76"/>
      <c r="FR23" s="76"/>
      <c r="FS23" s="76"/>
      <c r="FT23" s="76"/>
      <c r="FU23" s="76"/>
      <c r="FV23" s="76"/>
      <c r="FW23" s="76"/>
      <c r="FX23" s="76"/>
      <c r="FY23" s="76"/>
      <c r="FZ23" s="76"/>
      <c r="GA23" s="76"/>
      <c r="GB23" s="76"/>
      <c r="GC23" s="76"/>
      <c r="GD23" s="76"/>
      <c r="GE23" s="76"/>
      <c r="GF23" s="76"/>
      <c r="GG23" s="76"/>
      <c r="GH23" s="76"/>
      <c r="GI23" s="76"/>
      <c r="GJ23" s="76"/>
      <c r="GK23" s="76"/>
      <c r="GL23" s="76"/>
      <c r="GM23" s="76"/>
      <c r="GN23" s="76"/>
      <c r="GO23" s="76"/>
      <c r="GP23" s="76"/>
      <c r="GQ23" s="76"/>
      <c r="GR23" s="76"/>
      <c r="GS23" s="76"/>
      <c r="GT23" s="76"/>
      <c r="GU23" s="76"/>
      <c r="GV23" s="76"/>
      <c r="GW23" s="76"/>
      <c r="GX23" s="76"/>
      <c r="GY23" s="76"/>
      <c r="GZ23" s="76"/>
      <c r="HA23" s="76"/>
      <c r="HB23" s="76"/>
      <c r="HC23" s="76"/>
      <c r="HD23" s="76"/>
      <c r="HE23" s="76"/>
      <c r="HF23" s="76"/>
      <c r="HG23" s="76"/>
      <c r="HH23" s="76"/>
      <c r="HI23" s="76"/>
      <c r="HJ23" s="76"/>
      <c r="HK23" s="76"/>
      <c r="HL23" s="76"/>
      <c r="HM23" s="76"/>
      <c r="HN23" s="76"/>
      <c r="HO23" s="76"/>
      <c r="HP23" s="76"/>
      <c r="HQ23" s="76"/>
      <c r="HR23" s="76"/>
      <c r="HS23" s="76"/>
      <c r="HT23" s="76"/>
      <c r="HU23" s="76"/>
      <c r="HV23" s="76"/>
      <c r="HW23" s="76"/>
      <c r="HX23" s="76"/>
      <c r="HY23" s="76"/>
      <c r="HZ23" s="76"/>
      <c r="IA23" s="76"/>
      <c r="IB23" s="76"/>
      <c r="IC23" s="76"/>
      <c r="ID23" s="76"/>
      <c r="IE23" s="76"/>
      <c r="IF23" s="76"/>
      <c r="IG23" s="76"/>
      <c r="IH23" s="76"/>
      <c r="II23" s="76"/>
      <c r="IJ23" s="76"/>
      <c r="IK23" s="76"/>
      <c r="IL23" s="76"/>
      <c r="IM23" s="76"/>
      <c r="IN23" s="76"/>
      <c r="IO23" s="76"/>
      <c r="IP23" s="76"/>
      <c r="IQ23" s="76"/>
      <c r="IR23" s="76"/>
      <c r="IS23" s="76"/>
    </row>
    <row r="24" spans="1:253" s="75" customFormat="1" ht="22.75">
      <c r="A24" s="156" t="s">
        <v>56</v>
      </c>
      <c r="B24" s="153" t="s">
        <v>106</v>
      </c>
      <c r="C24" s="153"/>
      <c r="D24" s="153"/>
      <c r="E24" s="153"/>
      <c r="F24" s="153"/>
      <c r="G24" s="153"/>
    </row>
    <row r="25" spans="1:253" s="75" customFormat="1" ht="24.75" customHeight="1">
      <c r="A25" s="157"/>
      <c r="B25" s="91" t="s">
        <v>152</v>
      </c>
      <c r="C25" s="92">
        <v>80</v>
      </c>
      <c r="D25" s="93">
        <v>65</v>
      </c>
      <c r="E25" s="93">
        <v>1</v>
      </c>
      <c r="F25" s="92">
        <f>C25*D25*E25</f>
        <v>5200</v>
      </c>
      <c r="G25" s="98" t="s">
        <v>25</v>
      </c>
    </row>
    <row r="26" spans="1:253" s="75" customFormat="1" ht="24.75" customHeight="1">
      <c r="A26" s="157"/>
      <c r="B26" s="111" t="s">
        <v>107</v>
      </c>
      <c r="C26" s="92">
        <v>7500</v>
      </c>
      <c r="D26" s="94">
        <v>2</v>
      </c>
      <c r="E26" s="95">
        <v>1</v>
      </c>
      <c r="F26" s="92">
        <f>C26*D26*E26</f>
        <v>15000</v>
      </c>
      <c r="G26" s="99" t="s">
        <v>159</v>
      </c>
    </row>
    <row r="27" spans="1:253" s="75" customFormat="1" ht="24.75" customHeight="1">
      <c r="A27" s="157"/>
      <c r="B27" s="112" t="s">
        <v>108</v>
      </c>
      <c r="C27" s="113">
        <v>180</v>
      </c>
      <c r="D27" s="96">
        <v>55</v>
      </c>
      <c r="E27" s="97">
        <v>1</v>
      </c>
      <c r="F27" s="92">
        <f>C27*D27*E27</f>
        <v>9900</v>
      </c>
      <c r="G27" s="100" t="s">
        <v>109</v>
      </c>
    </row>
    <row r="28" spans="1:253" s="75" customFormat="1" ht="22.75">
      <c r="A28" s="157"/>
      <c r="B28" s="153" t="s">
        <v>110</v>
      </c>
      <c r="C28" s="153"/>
      <c r="D28" s="153"/>
      <c r="E28" s="153"/>
      <c r="F28" s="153"/>
      <c r="G28" s="153"/>
    </row>
    <row r="29" spans="1:253" s="75" customFormat="1" ht="22.75">
      <c r="A29" s="157"/>
      <c r="B29" s="101" t="s">
        <v>111</v>
      </c>
      <c r="C29" s="102">
        <v>20</v>
      </c>
      <c r="D29" s="103">
        <v>65</v>
      </c>
      <c r="E29" s="103">
        <v>1</v>
      </c>
      <c r="F29" s="29">
        <f t="shared" ref="F29:F32" si="4">C29*D29*E29</f>
        <v>1300</v>
      </c>
      <c r="G29" s="49" t="s">
        <v>25</v>
      </c>
    </row>
    <row r="30" spans="1:253" s="75" customFormat="1" ht="22.75">
      <c r="A30" s="157"/>
      <c r="B30" s="101" t="s">
        <v>112</v>
      </c>
      <c r="C30" s="102">
        <v>60000</v>
      </c>
      <c r="D30" s="103">
        <v>1</v>
      </c>
      <c r="E30" s="103">
        <v>1</v>
      </c>
      <c r="F30" s="29">
        <f t="shared" si="4"/>
        <v>60000</v>
      </c>
      <c r="G30" s="114" t="s">
        <v>24</v>
      </c>
    </row>
    <row r="31" spans="1:253" s="75" customFormat="1" ht="22.75">
      <c r="A31" s="157"/>
      <c r="B31" s="101" t="s">
        <v>114</v>
      </c>
      <c r="C31" s="102">
        <v>8000</v>
      </c>
      <c r="D31" s="103">
        <v>1</v>
      </c>
      <c r="E31" s="103">
        <v>1</v>
      </c>
      <c r="F31" s="29">
        <f t="shared" si="4"/>
        <v>8000</v>
      </c>
      <c r="G31" s="114"/>
    </row>
    <row r="32" spans="1:253" s="75" customFormat="1" ht="22.75">
      <c r="A32" s="157"/>
      <c r="B32" s="101" t="s">
        <v>113</v>
      </c>
      <c r="C32" s="43">
        <v>150</v>
      </c>
      <c r="D32" s="103">
        <v>50</v>
      </c>
      <c r="E32" s="30">
        <v>1</v>
      </c>
      <c r="F32" s="29">
        <f t="shared" si="4"/>
        <v>7500</v>
      </c>
      <c r="G32" s="115"/>
    </row>
    <row r="33" spans="1:7" s="75" customFormat="1" ht="22.75">
      <c r="A33" s="157"/>
      <c r="B33" s="110" t="s">
        <v>115</v>
      </c>
      <c r="C33" s="110"/>
      <c r="D33" s="110"/>
      <c r="E33" s="110"/>
      <c r="F33" s="110"/>
      <c r="G33" s="110"/>
    </row>
    <row r="34" spans="1:7" s="75" customFormat="1" ht="24.75" customHeight="1">
      <c r="A34" s="157"/>
      <c r="B34" s="104" t="s">
        <v>154</v>
      </c>
      <c r="C34" s="105">
        <v>120</v>
      </c>
      <c r="D34" s="96">
        <v>65</v>
      </c>
      <c r="E34" s="96">
        <v>1</v>
      </c>
      <c r="F34" s="106">
        <f>C34*D34*E34</f>
        <v>7800</v>
      </c>
      <c r="G34" s="107" t="s">
        <v>25</v>
      </c>
    </row>
    <row r="35" spans="1:7" s="75" customFormat="1" ht="24.75" customHeight="1">
      <c r="A35" s="157"/>
      <c r="B35" s="104" t="s">
        <v>116</v>
      </c>
      <c r="C35" s="105">
        <v>600</v>
      </c>
      <c r="D35" s="96">
        <v>2</v>
      </c>
      <c r="E35" s="96">
        <v>1</v>
      </c>
      <c r="F35" s="106">
        <f>C35*D35*E35</f>
        <v>1200</v>
      </c>
      <c r="G35" s="107" t="s">
        <v>117</v>
      </c>
    </row>
    <row r="36" spans="1:7" s="75" customFormat="1" ht="22.75">
      <c r="A36" s="157"/>
      <c r="B36" s="110" t="s">
        <v>49</v>
      </c>
      <c r="C36" s="110"/>
      <c r="D36" s="110"/>
      <c r="E36" s="110"/>
      <c r="F36" s="110"/>
      <c r="G36" s="110"/>
    </row>
    <row r="37" spans="1:7" s="75" customFormat="1" ht="26.25" customHeight="1">
      <c r="A37" s="158"/>
      <c r="B37" s="104" t="s">
        <v>118</v>
      </c>
      <c r="C37" s="105">
        <v>346</v>
      </c>
      <c r="D37" s="96">
        <v>65</v>
      </c>
      <c r="E37" s="96">
        <v>1</v>
      </c>
      <c r="F37" s="106">
        <f t="shared" ref="F37" si="5">C37*D37*E37</f>
        <v>22490</v>
      </c>
      <c r="G37" s="107" t="s">
        <v>25</v>
      </c>
    </row>
    <row r="38" spans="1:7" s="75" customFormat="1" ht="26.25" customHeight="1">
      <c r="A38" s="162" t="s">
        <v>144</v>
      </c>
      <c r="B38" s="67" t="s">
        <v>145</v>
      </c>
      <c r="C38" s="118">
        <v>2000</v>
      </c>
      <c r="D38" s="68">
        <v>4</v>
      </c>
      <c r="E38" s="68">
        <v>1</v>
      </c>
      <c r="F38" s="69">
        <f>E38*D38*C38</f>
        <v>8000</v>
      </c>
      <c r="G38" s="69"/>
    </row>
    <row r="39" spans="1:7" s="75" customFormat="1" ht="26.25" customHeight="1">
      <c r="A39" s="155"/>
      <c r="B39" s="67" t="s">
        <v>157</v>
      </c>
      <c r="C39" s="119">
        <v>288</v>
      </c>
      <c r="D39" s="120">
        <v>3</v>
      </c>
      <c r="E39" s="120">
        <v>45</v>
      </c>
      <c r="F39" s="69">
        <f>E39*D39*C39</f>
        <v>38880</v>
      </c>
      <c r="G39" s="121"/>
    </row>
    <row r="40" spans="1:7" s="75" customFormat="1" ht="26.25" customHeight="1">
      <c r="A40" s="163"/>
      <c r="B40" s="67" t="s">
        <v>161</v>
      </c>
      <c r="C40" s="159">
        <v>500</v>
      </c>
      <c r="D40" s="160">
        <v>1</v>
      </c>
      <c r="E40" s="160">
        <v>60</v>
      </c>
      <c r="F40" s="69">
        <f>E40*D40*C40</f>
        <v>30000</v>
      </c>
      <c r="G40" s="161"/>
    </row>
    <row r="41" spans="1:7" s="74" customFormat="1" ht="22.75">
      <c r="A41" s="78"/>
      <c r="B41" s="78" t="s">
        <v>18</v>
      </c>
      <c r="C41" s="79"/>
      <c r="D41" s="80"/>
      <c r="E41" s="80"/>
      <c r="F41" s="81">
        <f>SUM(F4:F40)</f>
        <v>332815</v>
      </c>
      <c r="G41" s="82"/>
    </row>
  </sheetData>
  <mergeCells count="8">
    <mergeCell ref="A24:A37"/>
    <mergeCell ref="A38:A40"/>
    <mergeCell ref="A1:G1"/>
    <mergeCell ref="A4:A23"/>
    <mergeCell ref="B24:G24"/>
    <mergeCell ref="B28:G28"/>
    <mergeCell ref="B4:G4"/>
    <mergeCell ref="B14:G14"/>
  </mergeCells>
  <phoneticPr fontId="2" type="noConversion"/>
  <conditionalFormatting sqref="D5:E13 D38:D40">
    <cfRule type="cellIs" dxfId="7" priority="19" stopIfTrue="1" operator="lessThan">
      <formula>0</formula>
    </cfRule>
  </conditionalFormatting>
  <conditionalFormatting sqref="D26:D27">
    <cfRule type="cellIs" dxfId="6" priority="16" stopIfTrue="1" operator="lessThan">
      <formula>0</formula>
    </cfRule>
  </conditionalFormatting>
  <conditionalFormatting sqref="D22:E23">
    <cfRule type="cellIs" dxfId="5" priority="17" stopIfTrue="1" operator="lessThan">
      <formula>0</formula>
    </cfRule>
  </conditionalFormatting>
  <conditionalFormatting sqref="C29:E31">
    <cfRule type="cellIs" dxfId="4" priority="15" stopIfTrue="1" operator="lessThan">
      <formula>0</formula>
    </cfRule>
  </conditionalFormatting>
  <conditionalFormatting sqref="D32">
    <cfRule type="cellIs" dxfId="3" priority="14" stopIfTrue="1" operator="lessThan">
      <formula>0</formula>
    </cfRule>
  </conditionalFormatting>
  <conditionalFormatting sqref="C34:E35">
    <cfRule type="cellIs" dxfId="2" priority="13" stopIfTrue="1" operator="lessThan">
      <formula>0</formula>
    </cfRule>
  </conditionalFormatting>
  <conditionalFormatting sqref="C37:E37">
    <cfRule type="cellIs" dxfId="1" priority="12" stopIfTrue="1" operator="lessThan">
      <formula>0</formula>
    </cfRule>
  </conditionalFormatting>
  <conditionalFormatting sqref="D15:E20">
    <cfRule type="cellIs" dxfId="0" priority="2" stopIfTrue="1" operator="lessThan">
      <formula>0</formula>
    </cfRule>
  </conditionalFormatting>
  <dataValidations count="1">
    <dataValidation allowBlank="1" showErrorMessage="1" promptTitle="Beschreibung Tätigkeit" prompt="Bitte hier die Beschreibung der für die Ausführung der Dienstleistung erforderlichen Tätigkeit angeben." sqref="B38:C40 A38" xr:uid="{00000000-0002-0000-0300-000000000000}"/>
  </dataValidations>
  <pageMargins left="0.11811023622047245" right="0.11811023622047245" top="0.15748031496062992" bottom="0.15748031496062992" header="0.31496062992125984" footer="0.31496062992125984"/>
  <pageSetup paperSize="9" scale="3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总览</vt:lpstr>
      <vt:lpstr>餐饮及住宿</vt:lpstr>
      <vt:lpstr>交通机票</vt:lpstr>
      <vt:lpstr>项目体验及物料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 Mu</dc:creator>
  <cp:lastModifiedBy>86139</cp:lastModifiedBy>
  <cp:lastPrinted>2020-09-23T04:55:10Z</cp:lastPrinted>
  <dcterms:created xsi:type="dcterms:W3CDTF">2018-09-02T05:26:22Z</dcterms:created>
  <dcterms:modified xsi:type="dcterms:W3CDTF">2020-10-15T08:34:26Z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