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<sst xmlns="http://schemas.openxmlformats.org/spreadsheetml/2006/main" count="94">
  <si>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</si>
  <si>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</si>
  <si>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</si>
  <si>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</si>
  <si>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</si>
  <si>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</si>
  <si>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</si>
  <si>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</si>
  <si>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</si>
  <si>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</si>
  <si>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</si>
  <si>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</si>
  <si>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</si>
  <si>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</si>
  <si>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</si>
  <si>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</si>
  <si>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</si>
  <si>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</si>
  <si>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</si>
  <si>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</si>
  <si>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</si>
  <si>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</si>
  <si>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</si>
  <si>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</si>
  <si>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</si>
  <si>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</si>
  <si>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</si>
  <si>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</si>
  <si>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</si>
  <si>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</si>
  <si>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</si>
  <si>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</si>
  <si>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</si>
  <si>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</si>
  <si>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</si>
  <si>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</si>
  <si>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</si>
  <si>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</si>
  <si>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</si>
  <si>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</si>
  <si>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</si>
  <si>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</si>
  <si>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</si>
  <si>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</si>
  <si>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</si>
  <si>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</si>
  <si>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</si>
  <si>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</si>
  <si>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</si>
  <si>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</si>
  <si>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</si>
  <si>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</si>
  <si>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</si>
  <si>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</si>
  <si>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</si>
  <si>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</si>
  <si>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</si>
  <si>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</si>
  <si>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</si>
  <si>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</si>
  <si>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医药B组</t>
  </si>
  <si>
    <t>发生日期:</t>
  </si>
  <si>
    <t>报销日期:</t>
  </si>
  <si>
    <t>团号:</t>
  </si>
  <si>
    <t>KMJB-181101-ANS294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</si>
  <si>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</si>
  <si>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</si>
  <si>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</si>
  <si>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</si>
  <si>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</si>
  <si>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</si>
  <si>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</si>
  <si>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</si>
  <si>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</si>
  <si>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</si>
  <si>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</si>
  <si>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</si>
  <si>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</si>
  <si>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</si>
  <si>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</si>
  <si>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</si>
  <si>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</si>
  <si>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</si>
  <si>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</si>
  <si>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2018年11月1-06</t>
  </si>
  <si>
    <t>出差城市</t>
  </si>
  <si>
    <t>出差起止日期</t>
  </si>
  <si>
    <t>每天金额</t>
  </si>
  <si>
    <t>天数</t>
  </si>
  <si>
    <t>台北</t>
  </si>
  <si>
    <t>11月1、2、5</t>
  </si>
  <si>
    <t>平日</t>
  </si>
  <si>
    <t>11月3、 4</t>
  </si>
  <si>
    <t>周末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</si>
</sst>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41" formatCode="_ * #,##0_ ;_ * \-#,##0_ ;_ * &quot;-&quot;_ ;_ @_ "/>
    <numFmt numFmtId="178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2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7" borderId="22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9" fillId="32" borderId="23" applyNumberFormat="0" applyAlignment="0" applyProtection="0">
      <alignment vertical="center"/>
    </xf>
    <xf numFmtId="0" fontId="19" fillId="32" borderId="19" applyNumberFormat="0" applyAlignment="0" applyProtection="0">
      <alignment vertical="center"/>
    </xf>
    <xf numFmtId="0" fontId="15" fillId="19" borderId="17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="98" zoomScaleNormal="100" zoomScaleSheetLayoutView="98" workbookViewId="0">
      <selection activeCell="I47" sqref="I47"/>
    </sheetView>
  </sheetViews>
  <sheetFormatPr defaultColWidth="9" defaultRowHeight="21" customHeight="1"/>
  <cols>
    <col min="1" max="1" width="9" style="57"/>
    <col min="2" max="2" width="16.75" customWidth="1"/>
    <col min="3" max="3" width="12.875" style="58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45" si="0"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90"/>
      <c r="J9" s="9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0"/>
      <c r="J10" s="9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0"/>
      <c r="J11" s="9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0"/>
      <c r="J12" s="92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93"/>
      <c r="J13" s="94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9">
        <v>0</v>
      </c>
      <c r="G14" s="69">
        <v>0</v>
      </c>
      <c r="H14" s="69">
        <f t="shared" si="0"/>
        <v>0</v>
      </c>
      <c r="I14" s="90"/>
      <c r="J14" s="91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3">F15+G15</f>
        <v>0</v>
      </c>
      <c r="I15" s="90"/>
      <c r="J15" s="92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4"/>
    </row>
    <row r="17" customHeight="1" spans="1:10">
      <c r="A17" s="67">
        <v>3</v>
      </c>
      <c r="B17" s="68" t="s">
        <v>21</v>
      </c>
      <c r="C17" s="69">
        <v>0</v>
      </c>
      <c r="D17" s="70"/>
      <c r="E17" s="69">
        <f t="shared" si="2"/>
        <v>0</v>
      </c>
      <c r="F17" s="69">
        <v>0</v>
      </c>
      <c r="G17" s="69">
        <v>0</v>
      </c>
      <c r="H17" s="69">
        <f t="shared" si="0"/>
        <v>0</v>
      </c>
      <c r="I17" s="90"/>
      <c r="J17" s="95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90"/>
      <c r="J18" s="96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90"/>
      <c r="J19" s="96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90"/>
      <c r="J20" s="96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 t="shared" ref="D21:E21" si="4">SUM(D17)</f>
        <v>0</v>
      </c>
      <c r="E21" s="73">
        <f t="shared" si="4"/>
        <v>0</v>
      </c>
      <c r="F21" s="73">
        <f>SUM(F17:F20)</f>
        <v>0</v>
      </c>
      <c r="G21" s="73">
        <f t="shared" ref="G21:H21" si="5">SUM(G17:G20)</f>
        <v>0</v>
      </c>
      <c r="H21" s="73">
        <f t="shared" si="5"/>
        <v>0</v>
      </c>
      <c r="I21" s="93"/>
      <c r="J21" s="97"/>
    </row>
    <row r="22" customHeight="1" spans="1:10">
      <c r="A22" s="67">
        <v>4</v>
      </c>
      <c r="B22" s="68" t="s">
        <v>24</v>
      </c>
      <c r="C22" s="69">
        <v>0</v>
      </c>
      <c r="D22" s="70"/>
      <c r="E22" s="69">
        <f t="shared" si="2"/>
        <v>0</v>
      </c>
      <c r="F22" s="69">
        <v>0</v>
      </c>
      <c r="G22" s="69">
        <v>0</v>
      </c>
      <c r="H22" s="69">
        <f t="shared" si="0"/>
        <v>0</v>
      </c>
      <c r="I22" s="90"/>
      <c r="J22" s="95" t="s">
        <v>25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90"/>
      <c r="J23" s="96"/>
    </row>
    <row r="24" s="56" customFormat="1" customHeight="1" spans="1:10">
      <c r="A24" s="71"/>
      <c r="B24" s="72" t="s">
        <v>26</v>
      </c>
      <c r="C24" s="73">
        <f>SUM(C22)</f>
        <v>0</v>
      </c>
      <c r="D24" s="73">
        <f t="shared" ref="D24:E24" si="6">SUM(D22)</f>
        <v>0</v>
      </c>
      <c r="E24" s="73">
        <f t="shared" si="6"/>
        <v>0</v>
      </c>
      <c r="F24" s="73">
        <f>SUM(F22:F23)</f>
        <v>0</v>
      </c>
      <c r="G24" s="73">
        <f t="shared" ref="G24:H24" si="7">SUM(G22:G23)</f>
        <v>0</v>
      </c>
      <c r="H24" s="73">
        <f t="shared" si="7"/>
        <v>0</v>
      </c>
      <c r="I24" s="93"/>
      <c r="J24" s="97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 t="shared" si="2"/>
        <v>0</v>
      </c>
      <c r="F25" s="69">
        <v>0</v>
      </c>
      <c r="G25" s="69">
        <v>0</v>
      </c>
      <c r="H25" s="69">
        <f t="shared" si="0"/>
        <v>0</v>
      </c>
      <c r="I25" s="90"/>
      <c r="J25" s="91" t="s">
        <v>28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8">F26+G26</f>
        <v>0</v>
      </c>
      <c r="I26" s="90"/>
      <c r="J26" s="92"/>
    </row>
    <row r="27" s="56" customFormat="1" customHeight="1" spans="1:10">
      <c r="A27" s="71"/>
      <c r="B27" s="72" t="s">
        <v>29</v>
      </c>
      <c r="C27" s="73">
        <f>SUM(C25)</f>
        <v>0</v>
      </c>
      <c r="D27" s="73">
        <f t="shared" ref="D27:E27" si="9">SUM(D25)</f>
        <v>0</v>
      </c>
      <c r="E27" s="73">
        <f t="shared" si="9"/>
        <v>0</v>
      </c>
      <c r="F27" s="73">
        <f>SUM(F25:F26)</f>
        <v>0</v>
      </c>
      <c r="G27" s="73">
        <f>SUM(G25:G26)</f>
        <v>0</v>
      </c>
      <c r="H27" s="73">
        <f t="shared" ref="H27" si="10">SUM(H25:H26)</f>
        <v>0</v>
      </c>
      <c r="I27" s="93"/>
      <c r="J27" s="94"/>
    </row>
    <row r="28" customHeight="1" spans="1:10">
      <c r="A28" s="67">
        <v>6</v>
      </c>
      <c r="B28" s="68" t="s">
        <v>30</v>
      </c>
      <c r="C28" s="69">
        <v>0</v>
      </c>
      <c r="D28" s="70"/>
      <c r="E28" s="69">
        <f t="shared" si="2"/>
        <v>0</v>
      </c>
      <c r="F28" s="69">
        <v>0</v>
      </c>
      <c r="G28" s="69">
        <v>0</v>
      </c>
      <c r="H28" s="69">
        <f t="shared" si="0"/>
        <v>0</v>
      </c>
      <c r="I28" s="90"/>
      <c r="J28" s="91" t="s">
        <v>31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90"/>
      <c r="J29" s="96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90"/>
      <c r="J30" s="96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90"/>
      <c r="J31" s="96"/>
    </row>
    <row r="32" s="56" customFormat="1" customHeight="1" spans="1:10">
      <c r="A32" s="71"/>
      <c r="B32" s="72" t="s">
        <v>32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93"/>
      <c r="J32" s="97"/>
    </row>
    <row r="33" customHeight="1" spans="1:10">
      <c r="A33" s="67">
        <v>7</v>
      </c>
      <c r="B33" s="68" t="s">
        <v>33</v>
      </c>
      <c r="C33" s="69">
        <v>0</v>
      </c>
      <c r="D33" s="70"/>
      <c r="E33" s="69">
        <f t="shared" si="2"/>
        <v>0</v>
      </c>
      <c r="F33" s="69">
        <v>0</v>
      </c>
      <c r="G33" s="69">
        <v>0</v>
      </c>
      <c r="H33" s="69">
        <f t="shared" si="0"/>
        <v>0</v>
      </c>
      <c r="I33" s="90"/>
      <c r="J33" s="98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90"/>
      <c r="J34" s="99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90"/>
      <c r="J35" s="99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90"/>
      <c r="J36" s="99"/>
    </row>
    <row r="37" s="56" customFormat="1" customHeight="1" spans="1:10">
      <c r="A37" s="71"/>
      <c r="B37" s="72" t="s">
        <v>34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93"/>
      <c r="J37" s="100"/>
    </row>
    <row r="38" customHeight="1" spans="1:10">
      <c r="A38" s="67">
        <v>8</v>
      </c>
      <c r="B38" s="68" t="s">
        <v>35</v>
      </c>
      <c r="C38" s="69">
        <v>0</v>
      </c>
      <c r="D38" s="70"/>
      <c r="E38" s="69">
        <f t="shared" si="2"/>
        <v>0</v>
      </c>
      <c r="F38" s="69">
        <v>0</v>
      </c>
      <c r="G38" s="69">
        <v>0</v>
      </c>
      <c r="H38" s="69">
        <f t="shared" si="0"/>
        <v>0</v>
      </c>
      <c r="I38" s="90"/>
      <c r="J38" s="95" t="s">
        <v>36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90"/>
      <c r="J39" s="96"/>
    </row>
    <row r="40" s="56" customFormat="1" customHeight="1" spans="1:10">
      <c r="A40" s="71"/>
      <c r="B40" s="72" t="s">
        <v>37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93"/>
      <c r="J40" s="97"/>
    </row>
    <row r="41" customHeight="1" spans="1:10">
      <c r="A41" s="67">
        <v>9</v>
      </c>
      <c r="B41" s="68" t="s">
        <v>38</v>
      </c>
      <c r="C41" s="69">
        <v>0</v>
      </c>
      <c r="D41" s="70"/>
      <c r="E41" s="69">
        <f t="shared" si="2"/>
        <v>0</v>
      </c>
      <c r="F41" s="69">
        <v>0</v>
      </c>
      <c r="G41" s="69">
        <v>0</v>
      </c>
      <c r="H41" s="69">
        <f t="shared" si="0"/>
        <v>0</v>
      </c>
      <c r="I41" s="90"/>
      <c r="J41" s="91" t="s">
        <v>39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90"/>
      <c r="J42" s="92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90"/>
      <c r="J43" s="92"/>
    </row>
    <row r="44" s="56" customFormat="1" customHeight="1" spans="1:10">
      <c r="A44" s="71"/>
      <c r="B44" s="72" t="s">
        <v>40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93"/>
      <c r="J44" s="94"/>
    </row>
    <row r="45" customHeight="1" spans="1:10">
      <c r="A45" s="74">
        <v>10</v>
      </c>
      <c r="B45" s="68" t="s">
        <v>41</v>
      </c>
      <c r="C45" s="69">
        <v>0</v>
      </c>
      <c r="D45" s="70"/>
      <c r="E45" s="69">
        <f t="shared" si="2"/>
        <v>0</v>
      </c>
      <c r="F45" s="69">
        <v>0</v>
      </c>
      <c r="G45" s="69">
        <v>0</v>
      </c>
      <c r="H45" s="69">
        <f t="shared" si="0"/>
        <v>0</v>
      </c>
      <c r="I45" s="90"/>
      <c r="J45" s="98"/>
    </row>
    <row r="46" customHeight="1" spans="1:10">
      <c r="A46" s="80"/>
      <c r="B46" s="68"/>
      <c r="C46" s="69"/>
      <c r="D46" s="70"/>
      <c r="E46" s="69"/>
      <c r="F46" s="69">
        <v>0</v>
      </c>
      <c r="G46" s="69">
        <v>0</v>
      </c>
      <c r="H46" s="69">
        <f t="shared" ref="H46:H51" si="19">F46+G46</f>
        <v>0</v>
      </c>
      <c r="I46" s="90"/>
      <c r="J46" s="99"/>
    </row>
    <row r="47" customHeight="1" spans="1:10">
      <c r="A47" s="80"/>
      <c r="B47" s="68"/>
      <c r="C47" s="69"/>
      <c r="D47" s="70"/>
      <c r="E47" s="69"/>
      <c r="F47" s="69">
        <v>0</v>
      </c>
      <c r="G47" s="69">
        <v>0</v>
      </c>
      <c r="H47" s="69">
        <f t="shared" si="19"/>
        <v>0</v>
      </c>
      <c r="I47" s="90"/>
      <c r="J47" s="99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9"/>
        <v>0</v>
      </c>
      <c r="I48" s="90"/>
      <c r="J48" s="99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9"/>
        <v>0</v>
      </c>
      <c r="I49" s="90"/>
      <c r="J49" s="99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9"/>
        <v>0</v>
      </c>
      <c r="I50" s="90"/>
      <c r="J50" s="99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 t="shared" si="19"/>
        <v>0</v>
      </c>
      <c r="I51" s="90"/>
      <c r="J51" s="99"/>
    </row>
    <row r="52" s="56" customFormat="1" customHeight="1" spans="1:10">
      <c r="A52" s="71"/>
      <c r="B52" s="72" t="s">
        <v>42</v>
      </c>
      <c r="C52" s="73">
        <f>SUM(C45)</f>
        <v>0</v>
      </c>
      <c r="D52" s="73">
        <f t="shared" ref="D52:E52" si="20">SUM(D45)</f>
        <v>0</v>
      </c>
      <c r="E52" s="73">
        <f t="shared" si="20"/>
        <v>0</v>
      </c>
      <c r="F52" s="73">
        <f>SUM(F45:F51)</f>
        <v>0</v>
      </c>
      <c r="G52" s="73">
        <f t="shared" ref="G52:H52" si="21">SUM(G45:G51)</f>
        <v>0</v>
      </c>
      <c r="H52" s="73">
        <f t="shared" si="21"/>
        <v>0</v>
      </c>
      <c r="I52" s="93"/>
      <c r="J52" s="100"/>
    </row>
    <row r="53" customHeight="1" spans="1:10">
      <c r="A53" s="71"/>
      <c r="B53" s="72" t="s">
        <v>43</v>
      </c>
      <c r="C53" s="73">
        <f>SUM(C52,C44,C40,C37,C32,C27,C24,C21,C16,C13)</f>
        <v>0</v>
      </c>
      <c r="D53" s="73">
        <f t="shared" ref="D53:H53" si="22">SUM(D52,D44,D40,D37,D32,D27,D24,D21,D16,D13)</f>
        <v>0</v>
      </c>
      <c r="E53" s="73">
        <f t="shared" si="22"/>
        <v>0</v>
      </c>
      <c r="F53" s="73">
        <f t="shared" si="22"/>
        <v>0</v>
      </c>
      <c r="G53" s="73">
        <f t="shared" si="22"/>
        <v>0</v>
      </c>
      <c r="H53" s="73">
        <f t="shared" si="22"/>
        <v>0</v>
      </c>
      <c r="I53" s="93"/>
      <c r="J53" s="101"/>
    </row>
    <row r="57" customHeight="1" spans="1:9">
      <c r="A57" s="81" t="s">
        <v>44</v>
      </c>
      <c r="B57" s="82"/>
      <c r="C57" s="83" t="s">
        <v>45</v>
      </c>
      <c r="D57" s="83"/>
      <c r="E57" s="83" t="s">
        <v>46</v>
      </c>
      <c r="F57" s="83"/>
      <c r="G57" s="83" t="s">
        <v>47</v>
      </c>
      <c r="H57" s="83"/>
      <c r="I57" s="102" t="s">
        <v>48</v>
      </c>
    </row>
    <row r="58" customHeight="1" spans="1:9">
      <c r="A58" s="84">
        <f>E53</f>
        <v>0</v>
      </c>
      <c r="B58" s="85"/>
      <c r="C58" s="85">
        <f>H53</f>
        <v>0</v>
      </c>
      <c r="D58" s="85"/>
      <c r="E58" s="85">
        <f>F53</f>
        <v>0</v>
      </c>
      <c r="F58" s="85"/>
      <c r="G58" s="85">
        <f>G53</f>
        <v>0</v>
      </c>
      <c r="H58" s="85"/>
      <c r="I58" s="103">
        <f>A58-C58</f>
        <v>0</v>
      </c>
    </row>
    <row r="60" customHeight="1" spans="1:9">
      <c r="A60" s="86" t="s">
        <v>49</v>
      </c>
      <c r="B60" s="87"/>
      <c r="C60" s="88" t="s">
        <v>50</v>
      </c>
      <c r="D60" s="86"/>
      <c r="E60" s="86" t="s">
        <v>51</v>
      </c>
      <c r="F60" s="86"/>
      <c r="G60" s="86" t="s">
        <v>52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workbookViewId="0">
      <selection activeCell="N14" sqref="N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8"/>
    </row>
    <row r="7" ht="20.1" customHeight="1" spans="2:11">
      <c r="B7" s="8"/>
      <c r="C7" s="9"/>
      <c r="D7" s="10" t="s">
        <v>61</v>
      </c>
      <c r="E7" s="10"/>
      <c r="F7" s="12"/>
      <c r="G7" s="11"/>
      <c r="H7" s="10" t="s">
        <v>62</v>
      </c>
      <c r="I7" s="39"/>
      <c r="J7" s="40">
        <v>43411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63</v>
      </c>
      <c r="I8" s="41"/>
      <c r="J8" s="16" t="s">
        <v>64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65</v>
      </c>
      <c r="E10" s="20" t="s">
        <v>66</v>
      </c>
      <c r="F10" s="21"/>
      <c r="G10" s="22" t="s">
        <v>67</v>
      </c>
      <c r="H10" s="21" t="s">
        <v>68</v>
      </c>
      <c r="I10" s="20" t="s">
        <v>69</v>
      </c>
      <c r="J10" s="21"/>
      <c r="K10" s="22" t="s">
        <v>70</v>
      </c>
    </row>
    <row r="11" ht="20.1" customHeight="1" spans="2:11">
      <c r="B11" s="23">
        <v>1</v>
      </c>
      <c r="C11" s="24"/>
      <c r="D11" s="25" t="s">
        <v>71</v>
      </c>
      <c r="E11" s="23" t="s">
        <v>72</v>
      </c>
      <c r="F11" s="24"/>
      <c r="G11" s="26">
        <v>0</v>
      </c>
      <c r="H11" s="26"/>
      <c r="I11" s="43"/>
      <c r="J11" s="44"/>
      <c r="K11" s="45" t="s">
        <v>73</v>
      </c>
    </row>
    <row r="12" ht="20.1" customHeight="1" spans="2:11">
      <c r="B12" s="23">
        <v>2</v>
      </c>
      <c r="C12" s="24"/>
      <c r="D12" s="27"/>
      <c r="E12" s="28" t="s">
        <v>74</v>
      </c>
      <c r="F12" s="28"/>
      <c r="G12" s="26">
        <v>120</v>
      </c>
      <c r="H12" s="26">
        <v>120</v>
      </c>
      <c r="I12" s="43"/>
      <c r="J12" s="44"/>
      <c r="K12" s="46">
        <v>43410</v>
      </c>
    </row>
    <row r="13" ht="20.1" customHeight="1" spans="2:11">
      <c r="B13" s="23">
        <v>3</v>
      </c>
      <c r="C13" s="24"/>
      <c r="D13" s="27"/>
      <c r="E13" s="23" t="s">
        <v>75</v>
      </c>
      <c r="F13" s="24"/>
      <c r="G13" s="26">
        <v>0</v>
      </c>
      <c r="H13" s="26">
        <v>0</v>
      </c>
      <c r="I13" s="43"/>
      <c r="J13" s="44"/>
      <c r="K13" s="46"/>
    </row>
    <row r="14" ht="20.1" customHeight="1" spans="2:11">
      <c r="B14" s="23">
        <v>4</v>
      </c>
      <c r="C14" s="24"/>
      <c r="D14" s="27"/>
      <c r="E14" s="23" t="s">
        <v>76</v>
      </c>
      <c r="F14" s="24"/>
      <c r="G14" s="26">
        <v>0</v>
      </c>
      <c r="H14" s="26">
        <v>0</v>
      </c>
      <c r="I14" s="43"/>
      <c r="J14" s="44"/>
      <c r="K14" s="46"/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120</v>
      </c>
      <c r="H18" s="31">
        <f>SUM(H11:H17)</f>
        <v>120</v>
      </c>
      <c r="I18" s="47">
        <f>SUM(I11:J17)</f>
        <v>0</v>
      </c>
      <c r="J18" s="48"/>
      <c r="K18" s="49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0"/>
      <c r="K19" s="17"/>
    </row>
    <row r="20" ht="20.1" customHeight="1" spans="2:11">
      <c r="B20" s="22" t="s">
        <v>68</v>
      </c>
      <c r="C20" s="22"/>
      <c r="D20" s="22"/>
      <c r="E20" s="22"/>
      <c r="F20" s="22"/>
      <c r="G20" s="22" t="s">
        <v>77</v>
      </c>
      <c r="H20" s="22"/>
      <c r="I20" s="22"/>
      <c r="J20" s="22"/>
      <c r="K20" s="22" t="s">
        <v>78</v>
      </c>
    </row>
    <row r="21" ht="20.1" customHeight="1" spans="2:11">
      <c r="B21" s="32">
        <f>H18</f>
        <v>120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1">
        <f>SUM(B21:J21)</f>
        <v>120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79</v>
      </c>
      <c r="C23" s="17"/>
      <c r="D23" s="17"/>
      <c r="E23" s="17"/>
      <c r="F23" s="17" t="s">
        <v>50</v>
      </c>
      <c r="G23" s="17" t="s">
        <v>80</v>
      </c>
      <c r="H23" s="17"/>
      <c r="I23" s="17"/>
      <c r="J23" s="17" t="s">
        <v>52</v>
      </c>
      <c r="K23" s="17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55</v>
      </c>
      <c r="G28" s="7"/>
      <c r="H28" s="6" t="s">
        <v>56</v>
      </c>
      <c r="I28" s="5"/>
      <c r="J28" s="7" t="s">
        <v>82</v>
      </c>
      <c r="K28" s="37"/>
    </row>
    <row r="29" ht="20.1" customHeight="1" spans="2:11">
      <c r="B29" s="8"/>
      <c r="C29" s="9"/>
      <c r="D29" s="10" t="s">
        <v>57</v>
      </c>
      <c r="E29" s="10"/>
      <c r="F29" s="11" t="str">
        <f>F6</f>
        <v>北京</v>
      </c>
      <c r="G29" s="11"/>
      <c r="H29" s="10" t="s">
        <v>59</v>
      </c>
      <c r="I29" s="9"/>
      <c r="J29" s="11" t="s">
        <v>83</v>
      </c>
      <c r="K29" s="38"/>
    </row>
    <row r="30" ht="20.1" customHeight="1" spans="2:11">
      <c r="B30" s="8"/>
      <c r="C30" s="9"/>
      <c r="D30" s="10" t="s">
        <v>61</v>
      </c>
      <c r="E30" s="10"/>
      <c r="F30" s="11" t="s">
        <v>84</v>
      </c>
      <c r="G30" s="11"/>
      <c r="H30" s="10" t="s">
        <v>62</v>
      </c>
      <c r="I30" s="39"/>
      <c r="J30" s="40">
        <v>43411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63</v>
      </c>
      <c r="I31" s="41"/>
      <c r="J31" s="52" t="s">
        <v>64</v>
      </c>
      <c r="K31" s="53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54" t="s">
        <v>70</v>
      </c>
    </row>
    <row r="34" ht="20.1" customHeight="1" spans="2:11">
      <c r="B34" s="28">
        <v>1</v>
      </c>
      <c r="C34" s="28"/>
      <c r="D34" s="33" t="s">
        <v>89</v>
      </c>
      <c r="E34" s="34" t="s">
        <v>90</v>
      </c>
      <c r="F34" s="28"/>
      <c r="G34" s="26">
        <v>100</v>
      </c>
      <c r="H34" s="26">
        <v>3</v>
      </c>
      <c r="I34" s="43">
        <f>G34*H34</f>
        <v>300</v>
      </c>
      <c r="J34" s="44"/>
      <c r="K34" s="55" t="s">
        <v>91</v>
      </c>
    </row>
    <row r="35" ht="20.1" customHeight="1" spans="2:11">
      <c r="B35" s="28">
        <v>2</v>
      </c>
      <c r="C35" s="28"/>
      <c r="D35" s="33" t="s">
        <v>89</v>
      </c>
      <c r="E35" s="34" t="s">
        <v>92</v>
      </c>
      <c r="F35" s="28"/>
      <c r="G35" s="26">
        <v>200</v>
      </c>
      <c r="H35" s="26">
        <v>2</v>
      </c>
      <c r="I35" s="43">
        <f>G35*H35</f>
        <v>400</v>
      </c>
      <c r="J35" s="44"/>
      <c r="K35" s="55" t="s">
        <v>93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5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5</v>
      </c>
      <c r="I37" s="47">
        <f>SUM(I34:J36)</f>
        <v>700</v>
      </c>
      <c r="J37" s="48"/>
      <c r="K37" s="49"/>
    </row>
    <row r="38" ht="20.1" customHeight="1" spans="2:11">
      <c r="B38" s="17" t="s">
        <v>79</v>
      </c>
      <c r="C38" s="17"/>
      <c r="D38" s="17"/>
      <c r="E38" s="17"/>
      <c r="F38" s="17" t="s">
        <v>50</v>
      </c>
      <c r="G38" s="17" t="s">
        <v>80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2018-07-05T06:59:00Z</cp:lastPrinted>
  <dcterms:modified xsi:type="dcterms:W3CDTF">2018-11-08T03:45:03Z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