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23" windowHeight="10067"/>
  </bookViews>
  <sheets>
    <sheet name="报价" sheetId="2" r:id="rId1"/>
    <sheet name="日程" sheetId="3" r:id="rId2"/>
    <sheet name="车" sheetId="5" r:id="rId3"/>
    <sheet name="导游" sheetId="7" r:id="rId4"/>
    <sheet name="其他" sheetId="8" r:id="rId5"/>
    <sheet name="Sheet1" sheetId="9" r:id="rId6"/>
  </sheets>
  <calcPr calcId="144525"/>
</workbook>
</file>

<file path=xl/sharedStrings.xml><?xml version="1.0" encoding="utf-8"?>
<sst xmlns="http://schemas.openxmlformats.org/spreadsheetml/2006/main" count="184" uniqueCount="131">
  <si>
    <t>供应商名称</t>
  </si>
  <si>
    <t>北京恩伯国际旅行社有限公司（恩伯拉美）</t>
  </si>
  <si>
    <t>联系人</t>
  </si>
  <si>
    <t>封玉梅 18911923808</t>
  </si>
  <si>
    <t>活动日期</t>
  </si>
  <si>
    <t>9.7-9.17</t>
  </si>
  <si>
    <t>报价日期</t>
  </si>
  <si>
    <t>支付方式</t>
  </si>
  <si>
    <t>公对公付款</t>
  </si>
  <si>
    <t>客户方联系人</t>
  </si>
  <si>
    <t>许jojo 13910193781</t>
  </si>
  <si>
    <t>服务内容</t>
  </si>
  <si>
    <t>项目</t>
  </si>
  <si>
    <t>明细内容</t>
  </si>
  <si>
    <t>数量1</t>
  </si>
  <si>
    <t>单位</t>
  </si>
  <si>
    <t>数量2</t>
  </si>
  <si>
    <t>外币单价</t>
  </si>
  <si>
    <t>人民币参考</t>
  </si>
  <si>
    <t>合计</t>
  </si>
  <si>
    <t>备注</t>
  </si>
  <si>
    <t>住宿</t>
  </si>
  <si>
    <t>圣保罗（9.7住，9.9退）
铂尔曼圣保罗伊比拉普埃拉酒店</t>
  </si>
  <si>
    <t>套房 executiva vista cidde suite</t>
  </si>
  <si>
    <t>间</t>
  </si>
  <si>
    <t>晚</t>
  </si>
  <si>
    <t>含服务费、含早、含税</t>
  </si>
  <si>
    <t>大床房 superior</t>
  </si>
  <si>
    <t>"里约热内卢（9.9住，9.11退）
温莎米拉玛科帕卡帕纳酒店"</t>
  </si>
  <si>
    <t>套房 suite business</t>
  </si>
  <si>
    <t>大床房 superior individual</t>
  </si>
  <si>
    <t>费用小计</t>
  </si>
  <si>
    <t>餐</t>
  </si>
  <si>
    <t>餐标</t>
  </si>
  <si>
    <t>人</t>
  </si>
  <si>
    <t>次</t>
  </si>
  <si>
    <t>用车</t>
  </si>
  <si>
    <t>9.7-9.9</t>
  </si>
  <si>
    <t>圣保罗 11-15座车，奔驰车</t>
  </si>
  <si>
    <t>辆</t>
  </si>
  <si>
    <t>团</t>
  </si>
  <si>
    <t>含司机餐费、小费、车上用水每日2瓶</t>
  </si>
  <si>
    <t>9.9-9.12</t>
  </si>
  <si>
    <t>里约热内卢 11-15座车，奔驰车</t>
  </si>
  <si>
    <t>人员</t>
  </si>
  <si>
    <t>圣保罗中文导游（3天）</t>
  </si>
  <si>
    <t>含导游服务费、小费、用餐</t>
  </si>
  <si>
    <t>里约热内中文导游（4天）</t>
  </si>
  <si>
    <t>合计（美金）:</t>
  </si>
  <si>
    <t>合计（人民币结算）:</t>
  </si>
  <si>
    <t>境外增加费用</t>
  </si>
  <si>
    <t>增加费用</t>
  </si>
  <si>
    <t>圣保罗超时车+导游</t>
  </si>
  <si>
    <t>车导</t>
  </si>
  <si>
    <t>小时</t>
  </si>
  <si>
    <t>里约套房酒店升级增加费用</t>
  </si>
  <si>
    <t>天</t>
  </si>
  <si>
    <t>增加合计（美金）</t>
  </si>
  <si>
    <t>剩余应付费用</t>
  </si>
  <si>
    <t>收款帐户：</t>
  </si>
  <si>
    <t>北京恩伯国际旅行社有限公司</t>
  </si>
  <si>
    <t>订单确认盖章：</t>
  </si>
  <si>
    <t>中国民生银行北京朝阳门支行</t>
  </si>
  <si>
    <t>(客户付款方）</t>
  </si>
  <si>
    <t>0118 0128 3000 2925</t>
  </si>
  <si>
    <t>确认日期：</t>
  </si>
  <si>
    <t>（必填）</t>
  </si>
  <si>
    <t>天数</t>
  </si>
  <si>
    <t>日期</t>
  </si>
  <si>
    <t>简要日程</t>
  </si>
  <si>
    <t>详细日程</t>
  </si>
  <si>
    <t>用餐需求</t>
  </si>
  <si>
    <t>住宿需求（分城市3个酒店选择）</t>
  </si>
  <si>
    <t>用车需求</t>
  </si>
  <si>
    <t>导游需求</t>
  </si>
  <si>
    <t>航班</t>
  </si>
  <si>
    <t>2023/9/7（周四）</t>
  </si>
  <si>
    <t>北京—迪拜—圣保罗</t>
  </si>
  <si>
    <t>晚餐</t>
  </si>
  <si>
    <t>（240美金）1间套，5大床</t>
  </si>
  <si>
    <t>接机，用餐后送酒店</t>
  </si>
  <si>
    <t>1人</t>
  </si>
  <si>
    <r>
      <rPr>
        <b/>
        <sz val="11"/>
        <color theme="1"/>
        <rFont val="等线"/>
        <charset val="134"/>
        <scheme val="minor"/>
      </rPr>
      <t>EK307（空客388）</t>
    </r>
    <r>
      <rPr>
        <sz val="11"/>
        <color theme="1"/>
        <rFont val="等线"/>
        <charset val="134"/>
        <scheme val="minor"/>
      </rPr>
      <t xml:space="preserve">北京首都T3 </t>
    </r>
    <r>
      <rPr>
        <b/>
        <sz val="11"/>
        <color theme="1"/>
        <rFont val="等线"/>
        <charset val="134"/>
        <scheme val="minor"/>
      </rPr>
      <t>00:40</t>
    </r>
    <r>
      <rPr>
        <sz val="11"/>
        <color theme="1"/>
        <rFont val="等线"/>
        <charset val="134"/>
        <scheme val="minor"/>
      </rPr>
      <t xml:space="preserve"> 起飞  </t>
    </r>
    <r>
      <rPr>
        <b/>
        <sz val="11"/>
        <color theme="1"/>
        <rFont val="等线"/>
        <charset val="134"/>
        <scheme val="minor"/>
      </rPr>
      <t xml:space="preserve">05:00 </t>
    </r>
    <r>
      <rPr>
        <sz val="11"/>
        <color theme="1"/>
        <rFont val="等线"/>
        <charset val="134"/>
        <scheme val="minor"/>
      </rPr>
      <t xml:space="preserve">抵达迪拜T3  8小时20分钟
</t>
    </r>
    <r>
      <rPr>
        <b/>
        <sz val="11"/>
        <color theme="1"/>
        <rFont val="等线"/>
        <charset val="134"/>
        <scheme val="minor"/>
      </rPr>
      <t>EK261（空客388）</t>
    </r>
    <r>
      <rPr>
        <sz val="11"/>
        <color theme="1"/>
        <rFont val="等线"/>
        <charset val="134"/>
        <scheme val="minor"/>
      </rPr>
      <t xml:space="preserve">迪拜T3 </t>
    </r>
    <r>
      <rPr>
        <b/>
        <sz val="11"/>
        <color theme="1"/>
        <rFont val="等线"/>
        <charset val="134"/>
        <scheme val="minor"/>
      </rPr>
      <t>09:05</t>
    </r>
    <r>
      <rPr>
        <sz val="11"/>
        <color theme="1"/>
        <rFont val="等线"/>
        <charset val="134"/>
        <scheme val="minor"/>
      </rPr>
      <t xml:space="preserve"> 起飞  </t>
    </r>
    <r>
      <rPr>
        <b/>
        <sz val="11"/>
        <color theme="1"/>
        <rFont val="等线"/>
        <charset val="134"/>
        <scheme val="minor"/>
      </rPr>
      <t>17:00</t>
    </r>
    <r>
      <rPr>
        <sz val="11"/>
        <color theme="1"/>
        <rFont val="等线"/>
        <charset val="134"/>
        <scheme val="minor"/>
      </rPr>
      <t xml:space="preserve"> 抵达圣保罗 T3  14小时55分钟
</t>
    </r>
    <r>
      <rPr>
        <sz val="11"/>
        <color theme="9" tint="-0.249977111117893"/>
        <rFont val="等线"/>
        <charset val="134"/>
      </rPr>
      <t>【行李直挂 无需更换航站楼 转机时长4小时05分钟 总时长27小时20分钟】
【头等舱 行李2件；公务舱 行李2件；经济舱 行李1件，23KG/件】</t>
    </r>
  </si>
  <si>
    <t>2023/9/8（周五）</t>
  </si>
  <si>
    <t>圣保罗</t>
  </si>
  <si>
    <t>早，午，晚</t>
  </si>
  <si>
    <t>商务全天用车</t>
  </si>
  <si>
    <t>2023/9/9（周六）</t>
  </si>
  <si>
    <t>圣保罗—里约热内卢</t>
  </si>
  <si>
    <t>（260美金）1间套，5大床</t>
  </si>
  <si>
    <t>圣保罗送机
里约接机，下午用车</t>
  </si>
  <si>
    <t>圣保罗1人
里约热内卢1人</t>
  </si>
  <si>
    <r>
      <rPr>
        <b/>
        <sz val="11"/>
        <color theme="1"/>
        <rFont val="等线"/>
        <charset val="134"/>
        <scheme val="minor"/>
      </rPr>
      <t>G31078（波音738）</t>
    </r>
    <r>
      <rPr>
        <sz val="11"/>
        <color theme="1"/>
        <rFont val="等线"/>
        <charset val="134"/>
        <scheme val="minor"/>
      </rPr>
      <t xml:space="preserve">圣保罗T2 </t>
    </r>
    <r>
      <rPr>
        <b/>
        <sz val="11"/>
        <color theme="1"/>
        <rFont val="等线"/>
        <charset val="134"/>
        <scheme val="minor"/>
      </rPr>
      <t>09:45</t>
    </r>
    <r>
      <rPr>
        <sz val="11"/>
        <color theme="1"/>
        <rFont val="等线"/>
        <charset val="134"/>
        <scheme val="minor"/>
      </rPr>
      <t xml:space="preserve">起飞 </t>
    </r>
    <r>
      <rPr>
        <b/>
        <sz val="11"/>
        <color theme="1"/>
        <rFont val="等线"/>
        <charset val="134"/>
        <scheme val="minor"/>
      </rPr>
      <t>10:50</t>
    </r>
    <r>
      <rPr>
        <sz val="11"/>
        <color theme="1"/>
        <rFont val="等线"/>
        <charset val="134"/>
        <scheme val="minor"/>
      </rPr>
      <t xml:space="preserve"> 抵达里约热内卢 1小时5分钟
</t>
    </r>
    <r>
      <rPr>
        <sz val="11"/>
        <color theme="9" tint="-0.249977111117893"/>
        <rFont val="等线"/>
        <charset val="134"/>
      </rPr>
      <t>【经济舱 行李1件，23KG/件，无头等公务舱】</t>
    </r>
  </si>
  <si>
    <t>2023/9/10（周日）</t>
  </si>
  <si>
    <t>里约热内卢</t>
  </si>
  <si>
    <t>2023/9/11（周一）</t>
  </si>
  <si>
    <t>2023/9/12（周二）</t>
  </si>
  <si>
    <t>里约热内卢—巴拿马城</t>
  </si>
  <si>
    <t>里约热内卢送机
巴拿马城接机，下午用车</t>
  </si>
  <si>
    <t>里约热内卢1人
巴拿马城1人</t>
  </si>
  <si>
    <r>
      <rPr>
        <b/>
        <sz val="11"/>
        <color theme="1"/>
        <rFont val="等线"/>
        <charset val="134"/>
        <scheme val="minor"/>
      </rPr>
      <t>CM872（波音738）</t>
    </r>
    <r>
      <rPr>
        <sz val="11"/>
        <color theme="1"/>
        <rFont val="等线"/>
        <charset val="134"/>
        <scheme val="minor"/>
      </rPr>
      <t>里约热内卢</t>
    </r>
    <r>
      <rPr>
        <b/>
        <sz val="11"/>
        <color theme="1"/>
        <rFont val="等线"/>
        <charset val="134"/>
        <scheme val="minor"/>
      </rPr>
      <t xml:space="preserve"> 01:46</t>
    </r>
    <r>
      <rPr>
        <sz val="11"/>
        <color theme="1"/>
        <rFont val="等线"/>
        <charset val="134"/>
        <scheme val="minor"/>
      </rPr>
      <t xml:space="preserve"> 起飞</t>
    </r>
    <r>
      <rPr>
        <b/>
        <sz val="11"/>
        <color theme="1"/>
        <rFont val="等线"/>
        <charset val="134"/>
        <scheme val="minor"/>
      </rPr>
      <t xml:space="preserve"> 06:51</t>
    </r>
    <r>
      <rPr>
        <sz val="11"/>
        <color theme="1"/>
        <rFont val="等线"/>
        <charset val="134"/>
        <scheme val="minor"/>
      </rPr>
      <t xml:space="preserve"> 抵达巴拿马城 7小时5分钟
</t>
    </r>
    <r>
      <rPr>
        <sz val="11"/>
        <color theme="9" tint="-0.249977111117893"/>
        <rFont val="等线"/>
        <charset val="134"/>
      </rPr>
      <t>【商务舱 行李2件；经济舱 行李1件，23KG/件，无头等舱】</t>
    </r>
  </si>
  <si>
    <t>2023/9/13（周三）</t>
  </si>
  <si>
    <t>巴拿马城—金斯敦</t>
  </si>
  <si>
    <t>（160美金）1间套，5大床</t>
  </si>
  <si>
    <t>巴拿马城送机
金斯敦接机，下午用车</t>
  </si>
  <si>
    <t>巴拿马城1人
金斯敦1人</t>
  </si>
  <si>
    <r>
      <rPr>
        <b/>
        <sz val="11"/>
        <color theme="1"/>
        <rFont val="等线"/>
        <charset val="134"/>
        <scheme val="minor"/>
      </rPr>
      <t>CM418（波音738）</t>
    </r>
    <r>
      <rPr>
        <sz val="11"/>
        <color theme="1"/>
        <rFont val="等线"/>
        <charset val="134"/>
        <scheme val="minor"/>
      </rPr>
      <t xml:space="preserve"> 巴拿马城</t>
    </r>
    <r>
      <rPr>
        <b/>
        <sz val="11"/>
        <color theme="1"/>
        <rFont val="等线"/>
        <charset val="134"/>
        <scheme val="minor"/>
      </rPr>
      <t xml:space="preserve"> 11:44 </t>
    </r>
    <r>
      <rPr>
        <sz val="11"/>
        <color theme="1"/>
        <rFont val="等线"/>
        <charset val="134"/>
        <scheme val="minor"/>
      </rPr>
      <t xml:space="preserve">起飞 </t>
    </r>
    <r>
      <rPr>
        <b/>
        <sz val="11"/>
        <color theme="1"/>
        <rFont val="等线"/>
        <charset val="134"/>
        <scheme val="minor"/>
      </rPr>
      <t xml:space="preserve"> 13:37 </t>
    </r>
    <r>
      <rPr>
        <sz val="11"/>
        <color theme="1"/>
        <rFont val="等线"/>
        <charset val="134"/>
        <scheme val="minor"/>
      </rPr>
      <t xml:space="preserve">抵达金斯顿 1小时53分钟
</t>
    </r>
    <r>
      <rPr>
        <sz val="11"/>
        <color theme="9" tint="-0.249977111117893"/>
        <rFont val="等线"/>
        <charset val="134"/>
      </rPr>
      <t>【商务舱 行李2件；经济舱 行李1件，23KG/件，无头等舱】</t>
    </r>
  </si>
  <si>
    <t>2023/9/14（周四）</t>
  </si>
  <si>
    <t>金斯敦</t>
  </si>
  <si>
    <t>早，午</t>
  </si>
  <si>
    <t>2023/9/15（周五）</t>
  </si>
  <si>
    <t>金斯敦—巴拿马城—阿姆斯特丹</t>
  </si>
  <si>
    <t>无</t>
  </si>
  <si>
    <t>送机</t>
  </si>
  <si>
    <r>
      <rPr>
        <b/>
        <sz val="11"/>
        <color theme="1"/>
        <rFont val="等线"/>
        <charset val="134"/>
        <scheme val="minor"/>
      </rPr>
      <t>KL3053（波音737）</t>
    </r>
    <r>
      <rPr>
        <sz val="11"/>
        <color theme="1"/>
        <rFont val="等线"/>
        <charset val="134"/>
        <scheme val="minor"/>
      </rPr>
      <t>金斯顿</t>
    </r>
    <r>
      <rPr>
        <b/>
        <sz val="11"/>
        <color theme="1"/>
        <rFont val="等线"/>
        <charset val="134"/>
        <scheme val="minor"/>
      </rPr>
      <t>14:41</t>
    </r>
    <r>
      <rPr>
        <sz val="11"/>
        <color theme="1"/>
        <rFont val="等线"/>
        <charset val="134"/>
        <scheme val="minor"/>
      </rPr>
      <t xml:space="preserve">起飞 </t>
    </r>
    <r>
      <rPr>
        <b/>
        <sz val="11"/>
        <color theme="1"/>
        <rFont val="等线"/>
        <charset val="134"/>
        <scheme val="minor"/>
      </rPr>
      <t>16:44</t>
    </r>
    <r>
      <rPr>
        <sz val="11"/>
        <color theme="1"/>
        <rFont val="等线"/>
        <charset val="134"/>
        <scheme val="minor"/>
      </rPr>
      <t xml:space="preserve">抵达巴拿马 2小时03分钟  
中转等候4小时11分钟
</t>
    </r>
    <r>
      <rPr>
        <b/>
        <sz val="11"/>
        <color theme="1"/>
        <rFont val="等线"/>
        <charset val="134"/>
        <scheme val="minor"/>
      </rPr>
      <t>KL758（波音787）</t>
    </r>
    <r>
      <rPr>
        <sz val="11"/>
        <color theme="1"/>
        <rFont val="等线"/>
        <charset val="134"/>
        <scheme val="minor"/>
      </rPr>
      <t>巴拿马</t>
    </r>
    <r>
      <rPr>
        <b/>
        <sz val="11"/>
        <color theme="1"/>
        <rFont val="等线"/>
        <charset val="134"/>
        <scheme val="minor"/>
      </rPr>
      <t>18:55</t>
    </r>
    <r>
      <rPr>
        <sz val="11"/>
        <color theme="1"/>
        <rFont val="等线"/>
        <charset val="134"/>
        <scheme val="minor"/>
      </rPr>
      <t xml:space="preserve">起飞 </t>
    </r>
    <r>
      <rPr>
        <b/>
        <sz val="11"/>
        <color theme="1"/>
        <rFont val="等线"/>
        <charset val="134"/>
        <scheme val="minor"/>
      </rPr>
      <t xml:space="preserve"> 12:15</t>
    </r>
    <r>
      <rPr>
        <sz val="11"/>
        <color theme="1"/>
        <rFont val="等线"/>
        <charset val="134"/>
        <scheme val="minor"/>
      </rPr>
      <t xml:space="preserve">抵达阿姆斯特丹14小时34分钟 
中转等候3小时55分钟 到达当地9月16日 
</t>
    </r>
    <r>
      <rPr>
        <b/>
        <sz val="11"/>
        <color theme="1"/>
        <rFont val="等线"/>
        <charset val="134"/>
        <scheme val="minor"/>
      </rPr>
      <t>KL897（波音777）</t>
    </r>
    <r>
      <rPr>
        <sz val="11"/>
        <color theme="1"/>
        <rFont val="等线"/>
        <charset val="134"/>
        <scheme val="minor"/>
      </rPr>
      <t xml:space="preserve"> 阿姆斯特丹</t>
    </r>
    <r>
      <rPr>
        <b/>
        <sz val="11"/>
        <color theme="1"/>
        <rFont val="等线"/>
        <charset val="134"/>
        <scheme val="minor"/>
      </rPr>
      <t xml:space="preserve"> 16:10</t>
    </r>
    <r>
      <rPr>
        <sz val="11"/>
        <color theme="1"/>
        <rFont val="等线"/>
        <charset val="134"/>
        <scheme val="minor"/>
      </rPr>
      <t xml:space="preserve">起飞 </t>
    </r>
    <r>
      <rPr>
        <b/>
        <sz val="11"/>
        <color theme="1"/>
        <rFont val="等线"/>
        <charset val="134"/>
        <scheme val="minor"/>
      </rPr>
      <t>08:55</t>
    </r>
    <r>
      <rPr>
        <sz val="11"/>
        <color theme="1"/>
        <rFont val="等线"/>
        <charset val="134"/>
        <scheme val="minor"/>
      </rPr>
      <t xml:space="preserve">到北京首都 10小时45分钟
</t>
    </r>
    <r>
      <rPr>
        <sz val="11"/>
        <color theme="9" tint="-0.249977111117893"/>
        <rFont val="等线"/>
        <charset val="134"/>
      </rPr>
      <t>【行李全程直挂  无需更换航站楼  总时长：29小时14分钟】</t>
    </r>
    <r>
      <rPr>
        <sz val="11"/>
        <color theme="1"/>
        <rFont val="等线"/>
        <charset val="134"/>
        <scheme val="minor"/>
      </rPr>
      <t xml:space="preserve">
</t>
    </r>
    <r>
      <rPr>
        <sz val="11"/>
        <color theme="9" tint="-0.249977111117893"/>
        <rFont val="等线"/>
        <charset val="134"/>
      </rPr>
      <t>【商务舱 行李2件；经济舱 行李1件，23KG/件，无头等舱】</t>
    </r>
  </si>
  <si>
    <t>2023/9/16（周六）</t>
  </si>
  <si>
    <t>阿姆斯特丹</t>
  </si>
  <si>
    <t>2023/9/17（周日）</t>
  </si>
  <si>
    <t>阿姆斯特丹—北京</t>
  </si>
  <si>
    <t>里约热内</t>
  </si>
  <si>
    <t>巴拿马城</t>
  </si>
  <si>
    <t>姓名：张丽芬 
性别：女 
哪里人：湖北人 
带团经验：9年导游经验 政府团（副部长，副省长，市长等），旅游团，展览团，企业团 
在巴西居住多少年：15年</t>
  </si>
  <si>
    <t>来洋：男  北京人
69年出，生，12年公务团经验，带过展览团，公务考查团，因私旅游团，特长：讲解，细心，美术绘画方面讲解</t>
  </si>
  <si>
    <t>吴莉莉：北京人，1970年出生，本科学历，1992年来巴西，从事导游工作2004年-今，接待过各种公商务团，黑龙江省长，辽宁省长，青海省长，广东省长，浙江省长，河北省长，等等省长团，还有各市长团</t>
  </si>
  <si>
    <t xml:space="preserve">姓名：朱筱苑VICKY 
性别：女 
年龄：1968年
学历：工商管理 
祖籍：广州 
电话：55-21-78367205 
带团经验（例如带过哪些领导）：黑龙江省长，辽宁省长，青海省长，广东省长，浙江省长，河北省长，湖南省长等等省长团，还有各市长团，培训团，
熟悉语言：普通话，广州话，台山话，葡萄牙语，西语，英语 
大概性格：开朗
在巴西居住多少年：30年 </t>
  </si>
  <si>
    <t>张淑慧：
年龄55岁
福建人，在巴西生活40年，10年带团经验，巴西长大的第二代华人，性情慢，待人温和。服务意识强。带过各种商务考察团</t>
  </si>
  <si>
    <t xml:space="preserve">姓名：孙巍
民族：汉
出生年月：1993.12
身高：175cm
学历：硕士研究生
中纪委副书记巴拿马一行陪同
中国卫健委副部长巴拿马一行陪同兼会议翻译
公安部副部长巴拿马一行陪同
中国质检总局副局长巴拿马一行陪同
中国总工会主席巴拿马一行陪同
宁夏人大常委副主任巴拿马一行陪同
河南省总工会主席巴拿马一行陪同 </t>
  </si>
  <si>
    <t>姓名：熊⽴
性别：⼥
英⽂名：Lily
出⽣⽇期：1988年
语⾔：普通话、英语、⽛买加语、⽇语
籍贯：江⻄
热情洋溢的80后导游，定居⽛买加17年有余，曾经游学于⽇本福冈完成本科学历，之后就职于中兴通讯公司⽛买加
分公司。她热爱旅游事业， 性格开朗活泼，拥有4年以上⽛买加带团经验，熟悉⽛买加当地⻛俗⼈情以及法律，对待客
⼈热情⼤⽅、细⼼体贴、善解⼈意，讲解⽣动全⾯、知识⾯较⼴，深受各类公商务团和国内订制团客⼈喜爱，是客⼈眼
中的开⼼果，“有熊导在，旅途永远充满着笑声”。</t>
  </si>
  <si>
    <t>姓名：李荣森
性别：男
语⾔：普通话、⼴东话、英语
出⽣⽇期：1989年
籍贯：⼴东
旅居海外⼗⼏年的热情⼩伙，在南太平洋⼩岛汤加⽣活⼗余年，在⽛买加3年多时间，⻅多识⼴，知识全⾯，谈吐
得体，对待客⼈细⼼体贴，是⼀位让客⼈放⼼的好导游。</t>
  </si>
  <si>
    <r>
      <rPr>
        <sz val="11"/>
        <color theme="1"/>
        <rFont val="等线"/>
        <charset val="134"/>
        <scheme val="minor"/>
      </rPr>
      <t>姓名：王</t>
    </r>
    <r>
      <rPr>
        <sz val="11"/>
        <color theme="1"/>
        <rFont val="DengXian"/>
        <charset val="134"/>
      </rPr>
      <t>⼩芳
性别：⼥
英⽂名：Anne
语⾔：普通话、⼴东话、英语
出⽣⽇期：1986年
籍贯：陕⻄
⽣活于⽛买加近20年的资深导游，熟悉当地⺠情⻛俗，善于和当地⼈打交道。带团经验⾮常丰富，不管是旅游团、
公务团都能得到客⼈发⾃内⼼的赞赏，对待客⼈⼀如既往的热情细⼼照顾有加，是不可多得的⾦牌导游。
姓</t>
    </r>
  </si>
  <si>
    <t>姓名：吴润夏
性别：⼥
英⽂⺠：Jessica
语⾔：普通话、英语
出⽣⽇期：1994年
籍贯：福建
毕业于厦⻔⼤学的90后⼥孩，曾在⽛买加孔⼦学院任教，语⾔能⼒极强，阳光般的笑容随时让客⼈觉得亲近，讲解
⽣动细致，知识储备充⾜，在多起公务商务团会议中兼任翻译⼯作，得到了会议双⽅的⾼度认同和赞赏。担任导游、翻
译⼯作3年以来⼀直保持着优良⼝碑。</t>
  </si>
</sst>
</file>

<file path=xl/styles.xml><?xml version="1.0" encoding="utf-8"?>
<styleSheet xmlns="http://schemas.openxmlformats.org/spreadsheetml/2006/main" xmlns:xr9="http://schemas.microsoft.com/office/spreadsheetml/2016/revision9">
  <numFmts count="10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\¥#,##0_);[Red]\(\¥#,##0\)"/>
    <numFmt numFmtId="178" formatCode="&quot;US$&quot;#,##0.00_);[Red]\(&quot;US$&quot;#,##0.00\)"/>
    <numFmt numFmtId="179" formatCode="\¥#,##0.00_);[Red]\(\¥#,##0.00\)"/>
    <numFmt numFmtId="180" formatCode="&quot;￥&quot;#,##0.00_);[Red]\(&quot;￥&quot;#,##0.00\)"/>
  </numFmts>
  <fonts count="33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0"/>
      <name val="微软雅黑"/>
      <charset val="134"/>
    </font>
    <font>
      <sz val="10"/>
      <name val="微软雅黑"/>
      <charset val="134"/>
    </font>
    <font>
      <b/>
      <sz val="11"/>
      <name val="微软雅黑"/>
      <charset val="134"/>
    </font>
    <font>
      <b/>
      <sz val="9"/>
      <color rgb="FF000000"/>
      <name val="微软雅黑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b/>
      <sz val="12"/>
      <name val="微软雅黑"/>
      <charset val="134"/>
    </font>
    <font>
      <sz val="9"/>
      <color theme="0" tint="-0.499984740745262"/>
      <name val="微软雅黑"/>
      <charset val="134"/>
    </font>
    <font>
      <b/>
      <sz val="9"/>
      <color rgb="FFC00000"/>
      <name val="微软雅黑"/>
      <charset val="134"/>
    </font>
    <font>
      <b/>
      <sz val="11"/>
      <color rgb="FFC0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DengXian"/>
      <charset val="134"/>
    </font>
    <font>
      <sz val="11"/>
      <color theme="9" tint="-0.249977111117893"/>
      <name val="等线"/>
      <charset val="134"/>
    </font>
  </fonts>
  <fills count="3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39982299264503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8" borderId="12" applyNumberFormat="0" applyAlignment="0" applyProtection="0">
      <alignment vertical="center"/>
    </xf>
    <xf numFmtId="0" fontId="21" fillId="9" borderId="13" applyNumberFormat="0" applyAlignment="0" applyProtection="0">
      <alignment vertical="center"/>
    </xf>
    <xf numFmtId="0" fontId="22" fillId="9" borderId="12" applyNumberFormat="0" applyAlignment="0" applyProtection="0">
      <alignment vertical="center"/>
    </xf>
    <xf numFmtId="0" fontId="23" fillId="10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</cellStyleXfs>
  <cellXfs count="7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2" borderId="1" xfId="0" applyFill="1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3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4" fillId="3" borderId="1" xfId="0" applyFont="1" applyFill="1" applyBorder="1" applyAlignment="1">
      <alignment horizontal="center" vertical="center" wrapText="1"/>
    </xf>
    <xf numFmtId="38" fontId="4" fillId="3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8" fontId="7" fillId="0" borderId="1" xfId="0" applyNumberFormat="1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178" fontId="7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right" vertical="center"/>
    </xf>
    <xf numFmtId="9" fontId="8" fillId="4" borderId="5" xfId="0" applyNumberFormat="1" applyFont="1" applyFill="1" applyBorder="1" applyAlignment="1">
      <alignment horizontal="right" vertical="center"/>
    </xf>
    <xf numFmtId="9" fontId="8" fillId="4" borderId="6" xfId="0" applyNumberFormat="1" applyFont="1" applyFill="1" applyBorder="1" applyAlignment="1">
      <alignment horizontal="right" vertical="center"/>
    </xf>
    <xf numFmtId="9" fontId="8" fillId="4" borderId="7" xfId="0" applyNumberFormat="1" applyFont="1" applyFill="1" applyBorder="1" applyAlignment="1">
      <alignment horizontal="right" vertical="center"/>
    </xf>
    <xf numFmtId="9" fontId="8" fillId="4" borderId="7" xfId="0" applyNumberFormat="1" applyFont="1" applyFill="1" applyBorder="1" applyAlignment="1">
      <alignment horizontal="right" vertical="center"/>
    </xf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38" fontId="7" fillId="6" borderId="1" xfId="0" applyNumberFormat="1" applyFont="1" applyFill="1" applyBorder="1" applyAlignment="1">
      <alignment horizontal="center" vertical="center" wrapText="1"/>
    </xf>
    <xf numFmtId="177" fontId="7" fillId="6" borderId="1" xfId="0" applyNumberFormat="1" applyFont="1" applyFill="1" applyBorder="1" applyAlignment="1">
      <alignment horizontal="center" vertical="center" wrapText="1"/>
    </xf>
    <xf numFmtId="178" fontId="7" fillId="6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0" fontId="8" fillId="6" borderId="1" xfId="0" applyFont="1" applyFill="1" applyBorder="1" applyAlignment="1">
      <alignment horizontal="right" vertical="center"/>
    </xf>
    <xf numFmtId="0" fontId="1" fillId="0" borderId="0" xfId="0" applyFont="1" applyAlignment="1">
      <alignment horizontal="right"/>
    </xf>
    <xf numFmtId="0" fontId="0" fillId="0" borderId="0" xfId="0" applyFont="1" applyAlignment="1">
      <alignment horizontal="left"/>
    </xf>
    <xf numFmtId="0" fontId="0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179" fontId="9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78" fontId="5" fillId="4" borderId="1" xfId="0" applyNumberFormat="1" applyFont="1" applyFill="1" applyBorder="1" applyAlignment="1">
      <alignment horizontal="center" vertical="center" wrapText="1"/>
    </xf>
    <xf numFmtId="178" fontId="10" fillId="4" borderId="1" xfId="0" applyNumberFormat="1" applyFont="1" applyFill="1" applyBorder="1" applyAlignment="1">
      <alignment horizontal="center" vertical="center" wrapText="1"/>
    </xf>
    <xf numFmtId="179" fontId="10" fillId="4" borderId="1" xfId="0" applyNumberFormat="1" applyFont="1" applyFill="1" applyBorder="1" applyAlignment="1">
      <alignment horizontal="center" vertical="center" wrapText="1"/>
    </xf>
    <xf numFmtId="9" fontId="8" fillId="4" borderId="8" xfId="0" applyNumberFormat="1" applyFont="1" applyFill="1" applyBorder="1" applyAlignment="1">
      <alignment horizontal="right" vertical="center"/>
    </xf>
    <xf numFmtId="9" fontId="8" fillId="4" borderId="7" xfId="0" applyNumberFormat="1" applyFont="1" applyFill="1" applyBorder="1" applyAlignment="1">
      <alignment horizontal="right" vertical="center"/>
    </xf>
    <xf numFmtId="179" fontId="10" fillId="4" borderId="0" xfId="0" applyNumberFormat="1" applyFont="1" applyFill="1" applyAlignment="1">
      <alignment horizontal="center" vertical="center" wrapText="1"/>
    </xf>
    <xf numFmtId="179" fontId="9" fillId="0" borderId="0" xfId="0" applyNumberFormat="1" applyFont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179" fontId="9" fillId="6" borderId="1" xfId="0" applyNumberFormat="1" applyFont="1" applyFill="1" applyBorder="1" applyAlignment="1">
      <alignment horizontal="center" vertical="center" wrapText="1"/>
    </xf>
    <xf numFmtId="178" fontId="11" fillId="6" borderId="1" xfId="0" applyNumberFormat="1" applyFont="1" applyFill="1" applyBorder="1" applyAlignment="1">
      <alignment horizontal="center"/>
    </xf>
    <xf numFmtId="7" fontId="11" fillId="6" borderId="1" xfId="0" applyNumberFormat="1" applyFont="1" applyFill="1" applyBorder="1" applyAlignment="1">
      <alignment horizontal="center"/>
    </xf>
    <xf numFmtId="180" fontId="10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vertical="center"/>
    </xf>
    <xf numFmtId="178" fontId="0" fillId="0" borderId="0" xfId="0" applyNumberForma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jpeg"/><Relationship Id="rId7" Type="http://schemas.openxmlformats.org/officeDocument/2006/relationships/image" Target="../media/image15.jpeg"/><Relationship Id="rId6" Type="http://schemas.openxmlformats.org/officeDocument/2006/relationships/image" Target="../media/image14.jpeg"/><Relationship Id="rId5" Type="http://schemas.openxmlformats.org/officeDocument/2006/relationships/image" Target="../media/image13.jpeg"/><Relationship Id="rId4" Type="http://schemas.openxmlformats.org/officeDocument/2006/relationships/image" Target="../media/image12.jpeg"/><Relationship Id="rId3" Type="http://schemas.openxmlformats.org/officeDocument/2006/relationships/image" Target="../media/image11.jpeg"/><Relationship Id="rId2" Type="http://schemas.openxmlformats.org/officeDocument/2006/relationships/image" Target="../media/image10.jpeg"/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63500</xdr:colOff>
      <xdr:row>2</xdr:row>
      <xdr:rowOff>90838</xdr:rowOff>
    </xdr:from>
    <xdr:to>
      <xdr:col>2</xdr:col>
      <xdr:colOff>0</xdr:colOff>
      <xdr:row>2</xdr:row>
      <xdr:rowOff>1918748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6450" y="5247005"/>
          <a:ext cx="2988310" cy="1827530"/>
        </a:xfrm>
        <a:prstGeom prst="rect">
          <a:avLst/>
        </a:prstGeom>
      </xdr:spPr>
    </xdr:pic>
    <xdr:clientData/>
  </xdr:twoCellAnchor>
  <xdr:twoCellAnchor editAs="oneCell">
    <xdr:from>
      <xdr:col>2</xdr:col>
      <xdr:colOff>88901</xdr:colOff>
      <xdr:row>2</xdr:row>
      <xdr:rowOff>88900</xdr:rowOff>
    </xdr:from>
    <xdr:to>
      <xdr:col>2</xdr:col>
      <xdr:colOff>2505941</xdr:colOff>
      <xdr:row>2</xdr:row>
      <xdr:rowOff>1905000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83660" y="5245100"/>
          <a:ext cx="2416810" cy="1816100"/>
        </a:xfrm>
        <a:prstGeom prst="rect">
          <a:avLst/>
        </a:prstGeom>
      </xdr:spPr>
    </xdr:pic>
    <xdr:clientData/>
  </xdr:twoCellAnchor>
  <xdr:twoCellAnchor editAs="oneCell">
    <xdr:from>
      <xdr:col>2</xdr:col>
      <xdr:colOff>2578100</xdr:colOff>
      <xdr:row>2</xdr:row>
      <xdr:rowOff>84172</xdr:rowOff>
    </xdr:from>
    <xdr:to>
      <xdr:col>3</xdr:col>
      <xdr:colOff>0</xdr:colOff>
      <xdr:row>2</xdr:row>
      <xdr:rowOff>1906779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72860" y="5240020"/>
          <a:ext cx="2039620" cy="1822450"/>
        </a:xfrm>
        <a:prstGeom prst="rect">
          <a:avLst/>
        </a:prstGeom>
      </xdr:spPr>
    </xdr:pic>
    <xdr:clientData/>
  </xdr:twoCellAnchor>
  <xdr:twoCellAnchor editAs="oneCell">
    <xdr:from>
      <xdr:col>1</xdr:col>
      <xdr:colOff>56356</xdr:colOff>
      <xdr:row>3</xdr:row>
      <xdr:rowOff>63500</xdr:rowOff>
    </xdr:from>
    <xdr:to>
      <xdr:col>2</xdr:col>
      <xdr:colOff>0</xdr:colOff>
      <xdr:row>3</xdr:row>
      <xdr:rowOff>3340100</xdr:rowOff>
    </xdr:to>
    <xdr:pic>
      <xdr:nvPicPr>
        <xdr:cNvPr id="8" name="图片 7"/>
        <xdr:cNvPicPr>
          <a:picLocks noChangeAspect="1"/>
        </xdr:cNvPicPr>
      </xdr:nvPicPr>
      <xdr:blipFill>
        <a:blip r:embed="rId4"/>
        <a:srcRect t="43016"/>
        <a:stretch>
          <a:fillRect/>
        </a:stretch>
      </xdr:blipFill>
      <xdr:spPr>
        <a:xfrm>
          <a:off x="798830" y="7239000"/>
          <a:ext cx="2995930" cy="3276600"/>
        </a:xfrm>
        <a:prstGeom prst="rect">
          <a:avLst/>
        </a:prstGeom>
      </xdr:spPr>
    </xdr:pic>
    <xdr:clientData/>
  </xdr:twoCellAnchor>
  <xdr:twoCellAnchor editAs="oneCell">
    <xdr:from>
      <xdr:col>2</xdr:col>
      <xdr:colOff>76993</xdr:colOff>
      <xdr:row>3</xdr:row>
      <xdr:rowOff>76200</xdr:rowOff>
    </xdr:from>
    <xdr:to>
      <xdr:col>2</xdr:col>
      <xdr:colOff>3813124</xdr:colOff>
      <xdr:row>3</xdr:row>
      <xdr:rowOff>3314700</xdr:rowOff>
    </xdr:to>
    <xdr:pic>
      <xdr:nvPicPr>
        <xdr:cNvPr id="9" name="图片 8"/>
        <xdr:cNvPicPr>
          <a:picLocks noChangeAspect="1"/>
        </xdr:cNvPicPr>
      </xdr:nvPicPr>
      <xdr:blipFill>
        <a:blip r:embed="rId5"/>
        <a:srcRect t="42268" b="8975"/>
        <a:stretch>
          <a:fillRect/>
        </a:stretch>
      </xdr:blipFill>
      <xdr:spPr>
        <a:xfrm>
          <a:off x="3871595" y="7251700"/>
          <a:ext cx="3735705" cy="3238500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0</xdr:row>
      <xdr:rowOff>12700</xdr:rowOff>
    </xdr:from>
    <xdr:to>
      <xdr:col>2</xdr:col>
      <xdr:colOff>0</xdr:colOff>
      <xdr:row>0</xdr:row>
      <xdr:rowOff>2489200</xdr:rowOff>
    </xdr:to>
    <xdr:pic>
      <xdr:nvPicPr>
        <xdr:cNvPr id="10" name="图片 9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06450" y="12700"/>
          <a:ext cx="2988310" cy="24765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</xdr:row>
      <xdr:rowOff>47625</xdr:rowOff>
    </xdr:from>
    <xdr:to>
      <xdr:col>2</xdr:col>
      <xdr:colOff>0</xdr:colOff>
      <xdr:row>1</xdr:row>
      <xdr:rowOff>2527301</xdr:rowOff>
    </xdr:to>
    <xdr:pic>
      <xdr:nvPicPr>
        <xdr:cNvPr id="11" name="图片 1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781050" y="2613025"/>
          <a:ext cx="3013710" cy="2479675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0</xdr:row>
      <xdr:rowOff>57889</xdr:rowOff>
    </xdr:from>
    <xdr:to>
      <xdr:col>2</xdr:col>
      <xdr:colOff>4596709</xdr:colOff>
      <xdr:row>0</xdr:row>
      <xdr:rowOff>2527301</xdr:rowOff>
    </xdr:to>
    <xdr:pic>
      <xdr:nvPicPr>
        <xdr:cNvPr id="13" name="图片 12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3870960" y="57785"/>
          <a:ext cx="4519930" cy="24695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25400</xdr:colOff>
      <xdr:row>1</xdr:row>
      <xdr:rowOff>25400</xdr:rowOff>
    </xdr:from>
    <xdr:to>
      <xdr:col>2</xdr:col>
      <xdr:colOff>231775</xdr:colOff>
      <xdr:row>22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400" y="208280"/>
          <a:ext cx="1715135" cy="3967480"/>
        </a:xfrm>
        <a:prstGeom prst="rect">
          <a:avLst/>
        </a:prstGeom>
      </xdr:spPr>
    </xdr:pic>
    <xdr:clientData/>
  </xdr:twoCellAnchor>
  <xdr:twoCellAnchor editAs="oneCell">
    <xdr:from>
      <xdr:col>2</xdr:col>
      <xdr:colOff>330201</xdr:colOff>
      <xdr:row>1</xdr:row>
      <xdr:rowOff>12700</xdr:rowOff>
    </xdr:from>
    <xdr:to>
      <xdr:col>4</xdr:col>
      <xdr:colOff>610733</xdr:colOff>
      <xdr:row>23</xdr:row>
      <xdr:rowOff>12700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38960" y="195580"/>
          <a:ext cx="1788795" cy="4023360"/>
        </a:xfrm>
        <a:prstGeom prst="rect">
          <a:avLst/>
        </a:prstGeom>
      </xdr:spPr>
    </xdr:pic>
    <xdr:clientData/>
  </xdr:twoCellAnchor>
  <xdr:twoCellAnchor editAs="oneCell">
    <xdr:from>
      <xdr:col>4</xdr:col>
      <xdr:colOff>660400</xdr:colOff>
      <xdr:row>1</xdr:row>
      <xdr:rowOff>12700</xdr:rowOff>
    </xdr:from>
    <xdr:to>
      <xdr:col>7</xdr:col>
      <xdr:colOff>92020</xdr:colOff>
      <xdr:row>22</xdr:row>
      <xdr:rowOff>152400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77920" y="195580"/>
          <a:ext cx="1694180" cy="3980180"/>
        </a:xfrm>
        <a:prstGeom prst="rect">
          <a:avLst/>
        </a:prstGeom>
      </xdr:spPr>
    </xdr:pic>
    <xdr:clientData/>
  </xdr:twoCellAnchor>
  <xdr:twoCellAnchor editAs="oneCell">
    <xdr:from>
      <xdr:col>7</xdr:col>
      <xdr:colOff>145462</xdr:colOff>
      <xdr:row>1</xdr:row>
      <xdr:rowOff>12699</xdr:rowOff>
    </xdr:from>
    <xdr:to>
      <xdr:col>9</xdr:col>
      <xdr:colOff>419100</xdr:colOff>
      <xdr:row>23</xdr:row>
      <xdr:rowOff>5358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26075" y="194945"/>
          <a:ext cx="1782445" cy="4016375"/>
        </a:xfrm>
        <a:prstGeom prst="rect">
          <a:avLst/>
        </a:prstGeom>
      </xdr:spPr>
    </xdr:pic>
    <xdr:clientData/>
  </xdr:twoCellAnchor>
  <xdr:twoCellAnchor editAs="oneCell">
    <xdr:from>
      <xdr:col>12</xdr:col>
      <xdr:colOff>76200</xdr:colOff>
      <xdr:row>1</xdr:row>
      <xdr:rowOff>0</xdr:rowOff>
    </xdr:from>
    <xdr:to>
      <xdr:col>14</xdr:col>
      <xdr:colOff>456235</xdr:colOff>
      <xdr:row>24</xdr:row>
      <xdr:rowOff>25400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128760" y="182880"/>
          <a:ext cx="1888490" cy="4231640"/>
        </a:xfrm>
        <a:prstGeom prst="rect">
          <a:avLst/>
        </a:prstGeom>
      </xdr:spPr>
    </xdr:pic>
    <xdr:clientData/>
  </xdr:twoCellAnchor>
  <xdr:twoCellAnchor editAs="oneCell">
    <xdr:from>
      <xdr:col>9</xdr:col>
      <xdr:colOff>482600</xdr:colOff>
      <xdr:row>1</xdr:row>
      <xdr:rowOff>12700</xdr:rowOff>
    </xdr:from>
    <xdr:to>
      <xdr:col>12</xdr:col>
      <xdr:colOff>37135</xdr:colOff>
      <xdr:row>24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272020" y="195580"/>
          <a:ext cx="1817370" cy="4231640"/>
        </a:xfrm>
        <a:prstGeom prst="rect">
          <a:avLst/>
        </a:prstGeom>
      </xdr:spPr>
    </xdr:pic>
    <xdr:clientData/>
  </xdr:twoCellAnchor>
  <xdr:twoCellAnchor editAs="oneCell">
    <xdr:from>
      <xdr:col>14</xdr:col>
      <xdr:colOff>495300</xdr:colOff>
      <xdr:row>1</xdr:row>
      <xdr:rowOff>0</xdr:rowOff>
    </xdr:from>
    <xdr:to>
      <xdr:col>17</xdr:col>
      <xdr:colOff>49835</xdr:colOff>
      <xdr:row>24</xdr:row>
      <xdr:rowOff>25400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1056620" y="182880"/>
          <a:ext cx="1817370" cy="4231640"/>
        </a:xfrm>
        <a:prstGeom prst="rect">
          <a:avLst/>
        </a:prstGeom>
      </xdr:spPr>
    </xdr:pic>
    <xdr:clientData/>
  </xdr:twoCellAnchor>
  <xdr:twoCellAnchor editAs="oneCell">
    <xdr:from>
      <xdr:col>17</xdr:col>
      <xdr:colOff>88900</xdr:colOff>
      <xdr:row>1</xdr:row>
      <xdr:rowOff>0</xdr:rowOff>
    </xdr:from>
    <xdr:to>
      <xdr:col>19</xdr:col>
      <xdr:colOff>430180</xdr:colOff>
      <xdr:row>23</xdr:row>
      <xdr:rowOff>131808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2913360" y="182880"/>
          <a:ext cx="1849755" cy="41548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tabSelected="1" zoomScaleSheetLayoutView="70" workbookViewId="0">
      <selection activeCell="L28" sqref="L28"/>
    </sheetView>
  </sheetViews>
  <sheetFormatPr defaultColWidth="8.83333333333333" defaultRowHeight="14.4"/>
  <cols>
    <col min="1" max="1" width="12.1666666666667" customWidth="1"/>
    <col min="2" max="2" width="24.1666666666667" customWidth="1"/>
    <col min="3" max="3" width="42.6666666666667" customWidth="1"/>
    <col min="4" max="7" width="8" customWidth="1"/>
    <col min="8" max="8" width="12.6666666666667" customWidth="1"/>
    <col min="9" max="9" width="12.3333333333333" customWidth="1"/>
    <col min="10" max="10" width="19.1666666666667" customWidth="1"/>
    <col min="11" max="11" width="28.5" customWidth="1"/>
    <col min="12" max="12" width="27.2222222222222" customWidth="1"/>
    <col min="13" max="13" width="12.3333333333333" customWidth="1"/>
  </cols>
  <sheetData>
    <row r="1" ht="32" customHeight="1" spans="1:11">
      <c r="A1" s="19" t="s">
        <v>0</v>
      </c>
      <c r="B1" s="20" t="s">
        <v>1</v>
      </c>
      <c r="C1" s="20"/>
      <c r="D1" s="20"/>
      <c r="E1" s="20"/>
      <c r="F1" s="20"/>
      <c r="G1" s="20"/>
      <c r="H1" s="20"/>
      <c r="I1" s="20"/>
      <c r="J1" s="22" t="s">
        <v>2</v>
      </c>
      <c r="K1" s="20" t="s">
        <v>3</v>
      </c>
    </row>
    <row r="2" ht="33" customHeight="1" spans="1:11">
      <c r="A2" s="19" t="s">
        <v>4</v>
      </c>
      <c r="B2" s="21" t="s">
        <v>5</v>
      </c>
      <c r="C2" s="22" t="s">
        <v>6</v>
      </c>
      <c r="D2" s="20">
        <v>8.22</v>
      </c>
      <c r="E2" s="19" t="s">
        <v>7</v>
      </c>
      <c r="F2" s="20" t="s">
        <v>8</v>
      </c>
      <c r="G2" s="20"/>
      <c r="H2" s="20"/>
      <c r="I2" s="20"/>
      <c r="J2" s="22" t="s">
        <v>9</v>
      </c>
      <c r="K2" s="55" t="s">
        <v>10</v>
      </c>
    </row>
    <row r="3" ht="17" customHeight="1" spans="1:1">
      <c r="A3" s="23"/>
    </row>
    <row r="4" ht="17" customHeight="1" spans="1:11">
      <c r="A4" s="24" t="s">
        <v>11</v>
      </c>
      <c r="B4" s="24" t="s">
        <v>12</v>
      </c>
      <c r="C4" s="24" t="s">
        <v>13</v>
      </c>
      <c r="D4" s="24" t="s">
        <v>14</v>
      </c>
      <c r="E4" s="24" t="s">
        <v>15</v>
      </c>
      <c r="F4" s="25" t="s">
        <v>16</v>
      </c>
      <c r="G4" s="26" t="s">
        <v>15</v>
      </c>
      <c r="H4" s="26" t="s">
        <v>17</v>
      </c>
      <c r="I4" s="26" t="s">
        <v>18</v>
      </c>
      <c r="J4" s="26" t="s">
        <v>19</v>
      </c>
      <c r="K4" s="56" t="s">
        <v>20</v>
      </c>
    </row>
    <row r="5" s="6" customFormat="1" ht="17" customHeight="1" spans="1:14">
      <c r="A5" s="27" t="s">
        <v>21</v>
      </c>
      <c r="B5" s="28" t="s">
        <v>22</v>
      </c>
      <c r="C5" s="29" t="s">
        <v>23</v>
      </c>
      <c r="D5" s="30">
        <v>1</v>
      </c>
      <c r="E5" s="31" t="s">
        <v>24</v>
      </c>
      <c r="F5" s="30">
        <v>2</v>
      </c>
      <c r="G5" s="31" t="s">
        <v>25</v>
      </c>
      <c r="H5" s="32">
        <v>550</v>
      </c>
      <c r="I5" s="57">
        <f>H5*7.1</f>
        <v>3905</v>
      </c>
      <c r="J5" s="32">
        <f>H5*F5*D5</f>
        <v>1100</v>
      </c>
      <c r="K5" s="58" t="s">
        <v>26</v>
      </c>
      <c r="L5"/>
      <c r="M5"/>
      <c r="N5"/>
    </row>
    <row r="6" s="6" customFormat="1" ht="17" customHeight="1" spans="1:14">
      <c r="A6" s="33"/>
      <c r="B6" s="34"/>
      <c r="C6" s="29" t="s">
        <v>27</v>
      </c>
      <c r="D6" s="30">
        <v>5</v>
      </c>
      <c r="E6" s="31" t="s">
        <v>24</v>
      </c>
      <c r="F6" s="30">
        <v>2</v>
      </c>
      <c r="G6" s="31" t="s">
        <v>25</v>
      </c>
      <c r="H6" s="32">
        <v>280</v>
      </c>
      <c r="I6" s="57">
        <f>H6*7.1</f>
        <v>1988</v>
      </c>
      <c r="J6" s="32">
        <f>H6*F6*D6</f>
        <v>2800</v>
      </c>
      <c r="K6" s="58" t="s">
        <v>26</v>
      </c>
      <c r="L6"/>
      <c r="M6"/>
      <c r="N6"/>
    </row>
    <row r="7" s="6" customFormat="1" ht="17" customHeight="1" spans="1:14">
      <c r="A7" s="33"/>
      <c r="B7" s="28" t="s">
        <v>28</v>
      </c>
      <c r="C7" s="29" t="s">
        <v>29</v>
      </c>
      <c r="D7" s="30">
        <v>1</v>
      </c>
      <c r="E7" s="31" t="s">
        <v>24</v>
      </c>
      <c r="F7" s="30">
        <v>2</v>
      </c>
      <c r="G7" s="31" t="s">
        <v>25</v>
      </c>
      <c r="H7" s="32">
        <v>580</v>
      </c>
      <c r="I7" s="57">
        <f t="shared" ref="I7:I16" si="0">H7*7.1</f>
        <v>4118</v>
      </c>
      <c r="J7" s="32">
        <f t="shared" ref="J7:J8" si="1">H7*F7*D7</f>
        <v>1160</v>
      </c>
      <c r="K7" s="58" t="s">
        <v>26</v>
      </c>
      <c r="L7"/>
      <c r="M7"/>
      <c r="N7"/>
    </row>
    <row r="8" s="6" customFormat="1" ht="17" customHeight="1" spans="1:14">
      <c r="A8" s="33"/>
      <c r="B8" s="34"/>
      <c r="C8" s="29" t="s">
        <v>30</v>
      </c>
      <c r="D8" s="30">
        <v>5</v>
      </c>
      <c r="E8" s="31" t="s">
        <v>24</v>
      </c>
      <c r="F8" s="30">
        <v>2</v>
      </c>
      <c r="G8" s="31" t="s">
        <v>25</v>
      </c>
      <c r="H8" s="32">
        <v>250</v>
      </c>
      <c r="I8" s="57">
        <f t="shared" si="0"/>
        <v>1775</v>
      </c>
      <c r="J8" s="32">
        <f t="shared" si="1"/>
        <v>2500</v>
      </c>
      <c r="K8" s="58" t="s">
        <v>26</v>
      </c>
      <c r="L8"/>
      <c r="M8"/>
      <c r="N8"/>
    </row>
    <row r="9" s="6" customFormat="1" ht="17" customHeight="1" spans="1:14">
      <c r="A9" s="35"/>
      <c r="B9" s="36" t="s">
        <v>31</v>
      </c>
      <c r="C9" s="36"/>
      <c r="D9" s="36"/>
      <c r="E9" s="36"/>
      <c r="F9" s="36"/>
      <c r="G9" s="36"/>
      <c r="H9" s="36"/>
      <c r="I9" s="36"/>
      <c r="J9" s="59">
        <f>SUM(J5:J8)</f>
        <v>7560</v>
      </c>
      <c r="K9" s="58"/>
      <c r="L9"/>
      <c r="M9"/>
      <c r="N9"/>
    </row>
    <row r="10" s="6" customFormat="1" ht="17" customHeight="1" spans="1:14">
      <c r="A10" s="27" t="s">
        <v>32</v>
      </c>
      <c r="B10" s="37"/>
      <c r="C10" s="29" t="s">
        <v>33</v>
      </c>
      <c r="D10" s="30">
        <v>6</v>
      </c>
      <c r="E10" s="31" t="s">
        <v>34</v>
      </c>
      <c r="F10" s="30">
        <v>14</v>
      </c>
      <c r="G10" s="31" t="s">
        <v>35</v>
      </c>
      <c r="H10" s="32">
        <v>0</v>
      </c>
      <c r="I10" s="57">
        <f t="shared" ref="I10" si="2">H10*7.1</f>
        <v>0</v>
      </c>
      <c r="J10" s="32">
        <f>H10*F10*D10</f>
        <v>0</v>
      </c>
      <c r="K10" s="58"/>
      <c r="L10"/>
      <c r="M10"/>
      <c r="N10"/>
    </row>
    <row r="11" s="6" customFormat="1" ht="17" customHeight="1" spans="1:14">
      <c r="A11" s="35"/>
      <c r="B11" s="36" t="s">
        <v>31</v>
      </c>
      <c r="C11" s="36"/>
      <c r="D11" s="36"/>
      <c r="E11" s="36"/>
      <c r="F11" s="36"/>
      <c r="G11" s="36"/>
      <c r="H11" s="36"/>
      <c r="I11" s="36"/>
      <c r="J11" s="59">
        <f>SUM(J10:J10)</f>
        <v>0</v>
      </c>
      <c r="K11" s="58"/>
      <c r="L11"/>
      <c r="M11"/>
      <c r="N11"/>
    </row>
    <row r="12" s="6" customFormat="1" ht="17" customHeight="1" spans="1:14">
      <c r="A12" s="27" t="s">
        <v>36</v>
      </c>
      <c r="B12" s="37" t="s">
        <v>37</v>
      </c>
      <c r="C12" s="29" t="s">
        <v>38</v>
      </c>
      <c r="D12" s="30">
        <v>1</v>
      </c>
      <c r="E12" s="31" t="s">
        <v>39</v>
      </c>
      <c r="F12" s="30">
        <v>1</v>
      </c>
      <c r="G12" s="31" t="s">
        <v>40</v>
      </c>
      <c r="H12" s="32">
        <v>750</v>
      </c>
      <c r="I12" s="57">
        <f t="shared" si="0"/>
        <v>5325</v>
      </c>
      <c r="J12" s="32">
        <f>H12*F12*D12</f>
        <v>750</v>
      </c>
      <c r="K12" s="58" t="s">
        <v>41</v>
      </c>
      <c r="L12"/>
      <c r="M12"/>
      <c r="N12"/>
    </row>
    <row r="13" s="6" customFormat="1" ht="17" customHeight="1" spans="1:14">
      <c r="A13" s="33"/>
      <c r="B13" s="37" t="s">
        <v>42</v>
      </c>
      <c r="C13" s="29" t="s">
        <v>43</v>
      </c>
      <c r="D13" s="30">
        <v>1</v>
      </c>
      <c r="E13" s="31" t="s">
        <v>39</v>
      </c>
      <c r="F13" s="30">
        <v>1</v>
      </c>
      <c r="G13" s="31" t="s">
        <v>40</v>
      </c>
      <c r="H13" s="32">
        <v>1500</v>
      </c>
      <c r="I13" s="57">
        <f t="shared" si="0"/>
        <v>10650</v>
      </c>
      <c r="J13" s="32">
        <f t="shared" ref="J13:J16" si="3">H13*F13*D13</f>
        <v>1500</v>
      </c>
      <c r="K13" s="58" t="s">
        <v>41</v>
      </c>
      <c r="L13"/>
      <c r="M13"/>
      <c r="N13"/>
    </row>
    <row r="14" s="6" customFormat="1" ht="17" customHeight="1" spans="1:14">
      <c r="A14" s="35"/>
      <c r="B14" s="36" t="s">
        <v>31</v>
      </c>
      <c r="C14" s="36"/>
      <c r="D14" s="36"/>
      <c r="E14" s="36"/>
      <c r="F14" s="36"/>
      <c r="G14" s="36"/>
      <c r="H14" s="36"/>
      <c r="I14" s="36"/>
      <c r="J14" s="59">
        <f>SUM(J12:J13)</f>
        <v>2250</v>
      </c>
      <c r="K14" s="58"/>
      <c r="L14"/>
      <c r="M14"/>
      <c r="N14"/>
    </row>
    <row r="15" s="6" customFormat="1" ht="17" customHeight="1" spans="1:14">
      <c r="A15" s="38" t="s">
        <v>44</v>
      </c>
      <c r="B15" s="37" t="s">
        <v>37</v>
      </c>
      <c r="C15" s="29" t="s">
        <v>45</v>
      </c>
      <c r="D15" s="30">
        <v>1</v>
      </c>
      <c r="E15" s="31" t="s">
        <v>34</v>
      </c>
      <c r="F15" s="30">
        <v>1</v>
      </c>
      <c r="G15" s="31" t="s">
        <v>40</v>
      </c>
      <c r="H15" s="32">
        <v>500</v>
      </c>
      <c r="I15" s="57">
        <f t="shared" si="0"/>
        <v>3550</v>
      </c>
      <c r="J15" s="32">
        <f t="shared" si="3"/>
        <v>500</v>
      </c>
      <c r="K15" s="58" t="s">
        <v>46</v>
      </c>
      <c r="L15"/>
      <c r="M15"/>
      <c r="N15"/>
    </row>
    <row r="16" s="6" customFormat="1" ht="17" customHeight="1" spans="1:14">
      <c r="A16" s="38"/>
      <c r="B16" s="37" t="s">
        <v>42</v>
      </c>
      <c r="C16" s="29" t="s">
        <v>47</v>
      </c>
      <c r="D16" s="30">
        <v>1</v>
      </c>
      <c r="E16" s="31" t="s">
        <v>34</v>
      </c>
      <c r="F16" s="30">
        <v>1</v>
      </c>
      <c r="G16" s="31" t="s">
        <v>40</v>
      </c>
      <c r="H16" s="32">
        <v>900</v>
      </c>
      <c r="I16" s="57">
        <f t="shared" si="0"/>
        <v>6390</v>
      </c>
      <c r="J16" s="32">
        <f t="shared" si="3"/>
        <v>900</v>
      </c>
      <c r="K16" s="58" t="s">
        <v>46</v>
      </c>
      <c r="L16"/>
      <c r="M16"/>
      <c r="N16"/>
    </row>
    <row r="17" s="6" customFormat="1" ht="17" customHeight="1" spans="1:14">
      <c r="A17" s="38"/>
      <c r="B17" s="36" t="s">
        <v>31</v>
      </c>
      <c r="C17" s="36"/>
      <c r="D17" s="36"/>
      <c r="E17" s="36"/>
      <c r="F17" s="36"/>
      <c r="G17" s="36"/>
      <c r="H17" s="36"/>
      <c r="I17" s="36"/>
      <c r="J17" s="59">
        <f>SUM(J15:J16)</f>
        <v>1400</v>
      </c>
      <c r="K17" s="58"/>
      <c r="L17"/>
      <c r="M17"/>
      <c r="N17"/>
    </row>
    <row r="18" ht="17" customHeight="1" spans="1:11">
      <c r="A18" s="39" t="s">
        <v>48</v>
      </c>
      <c r="B18" s="39"/>
      <c r="C18" s="39"/>
      <c r="D18" s="39"/>
      <c r="E18" s="39"/>
      <c r="F18" s="39"/>
      <c r="G18" s="39"/>
      <c r="H18" s="39"/>
      <c r="I18" s="39"/>
      <c r="J18" s="60">
        <f>J17+J14+J9+J11</f>
        <v>11210</v>
      </c>
      <c r="K18" s="57"/>
    </row>
    <row r="19" ht="17" customHeight="1" spans="1:11">
      <c r="A19" s="39" t="s">
        <v>49</v>
      </c>
      <c r="B19" s="39"/>
      <c r="C19" s="39"/>
      <c r="D19" s="39"/>
      <c r="E19" s="39"/>
      <c r="F19" s="39"/>
      <c r="G19" s="39"/>
      <c r="H19" s="39"/>
      <c r="I19" s="39"/>
      <c r="J19" s="61">
        <f>J18*7.2</f>
        <v>80712</v>
      </c>
      <c r="K19" s="57"/>
    </row>
    <row r="20" ht="17" customHeight="1" spans="1:11">
      <c r="A20" s="40">
        <v>0.4</v>
      </c>
      <c r="B20" s="41"/>
      <c r="C20" s="41"/>
      <c r="D20" s="41"/>
      <c r="E20" s="41"/>
      <c r="F20" s="41"/>
      <c r="G20" s="41"/>
      <c r="H20" s="41"/>
      <c r="I20" s="62"/>
      <c r="J20" s="61">
        <f>J19*A20</f>
        <v>32284.8</v>
      </c>
      <c r="K20" s="57"/>
    </row>
    <row r="21" ht="17" customHeight="1" spans="1:11">
      <c r="A21" s="42"/>
      <c r="B21" s="43"/>
      <c r="C21" s="43"/>
      <c r="D21" s="43"/>
      <c r="E21" s="43"/>
      <c r="F21" s="43"/>
      <c r="G21" s="43"/>
      <c r="H21" s="43"/>
      <c r="I21" s="63"/>
      <c r="J21" s="64"/>
      <c r="K21" s="65"/>
    </row>
    <row r="22" spans="1:11">
      <c r="A22" s="44" t="s">
        <v>50</v>
      </c>
      <c r="B22" s="45"/>
      <c r="C22" s="45"/>
      <c r="D22" s="45"/>
      <c r="E22" s="45"/>
      <c r="F22" s="45"/>
      <c r="G22" s="45"/>
      <c r="H22" s="45"/>
      <c r="I22" s="45"/>
      <c r="J22" s="66" t="s">
        <v>51</v>
      </c>
      <c r="K22" s="67"/>
    </row>
    <row r="23" spans="1:11">
      <c r="A23" s="46"/>
      <c r="B23" s="46"/>
      <c r="C23" s="46" t="s">
        <v>52</v>
      </c>
      <c r="D23" s="47">
        <v>1</v>
      </c>
      <c r="E23" s="48" t="s">
        <v>53</v>
      </c>
      <c r="F23" s="47">
        <v>4</v>
      </c>
      <c r="G23" s="48" t="s">
        <v>54</v>
      </c>
      <c r="H23" s="49">
        <v>50</v>
      </c>
      <c r="I23" s="68">
        <f>H23*7.3</f>
        <v>365</v>
      </c>
      <c r="J23" s="49">
        <f>D23*F23*H23</f>
        <v>200</v>
      </c>
      <c r="K23" s="67"/>
    </row>
    <row r="24" spans="1:11">
      <c r="A24" s="46"/>
      <c r="B24" s="46"/>
      <c r="C24" s="46" t="s">
        <v>55</v>
      </c>
      <c r="D24" s="47">
        <v>1</v>
      </c>
      <c r="E24" s="48" t="s">
        <v>24</v>
      </c>
      <c r="F24" s="47">
        <v>2</v>
      </c>
      <c r="G24" s="48" t="s">
        <v>56</v>
      </c>
      <c r="H24" s="49">
        <v>15</v>
      </c>
      <c r="I24" s="68">
        <f>H24*7.1</f>
        <v>106.5</v>
      </c>
      <c r="J24" s="49">
        <f>H24*F24*D24</f>
        <v>30</v>
      </c>
      <c r="K24" s="67"/>
    </row>
    <row r="25" spans="1:11">
      <c r="A25" s="50" t="s">
        <v>57</v>
      </c>
      <c r="B25" s="51"/>
      <c r="C25" s="51"/>
      <c r="D25" s="51"/>
      <c r="E25" s="51"/>
      <c r="F25" s="51"/>
      <c r="G25" s="51"/>
      <c r="H25" s="51"/>
      <c r="I25" s="51"/>
      <c r="J25" s="69">
        <f>SUM(J23:J24)</f>
        <v>230</v>
      </c>
      <c r="K25" s="67"/>
    </row>
    <row r="26" spans="1:11">
      <c r="A26" s="50" t="s">
        <v>49</v>
      </c>
      <c r="B26" s="51"/>
      <c r="C26" s="51"/>
      <c r="D26" s="51"/>
      <c r="E26" s="51"/>
      <c r="F26" s="51"/>
      <c r="G26" s="51"/>
      <c r="H26" s="51"/>
      <c r="I26" s="51"/>
      <c r="J26" s="70">
        <f>J25*7.3</f>
        <v>1679</v>
      </c>
      <c r="K26" s="67"/>
    </row>
    <row r="27" ht="39" customHeight="1" spans="1:11">
      <c r="A27" s="52" t="s">
        <v>58</v>
      </c>
      <c r="B27" s="52"/>
      <c r="C27" s="52"/>
      <c r="D27" s="52"/>
      <c r="E27" s="52"/>
      <c r="F27" s="52"/>
      <c r="G27" s="52"/>
      <c r="H27" s="52"/>
      <c r="I27" s="52"/>
      <c r="J27" s="71">
        <f>J19-J20+J26</f>
        <v>50106.2</v>
      </c>
      <c r="K27" s="72"/>
    </row>
    <row r="28" ht="17" customHeight="1" spans="1:5">
      <c r="A28" s="53" t="s">
        <v>59</v>
      </c>
      <c r="B28" s="54" t="s">
        <v>60</v>
      </c>
      <c r="C28" s="54"/>
      <c r="E28" s="9" t="s">
        <v>61</v>
      </c>
    </row>
    <row r="29" ht="17" customHeight="1" spans="1:10">
      <c r="A29" s="23"/>
      <c r="B29" s="9" t="s">
        <v>62</v>
      </c>
      <c r="C29" s="9"/>
      <c r="E29" t="s">
        <v>63</v>
      </c>
      <c r="J29" s="73"/>
    </row>
    <row r="30" ht="17" customHeight="1" spans="1:3">
      <c r="A30" s="23"/>
      <c r="B30" s="9" t="s">
        <v>64</v>
      </c>
      <c r="C30" s="9"/>
    </row>
    <row r="31" ht="17" customHeight="1" spans="1:5">
      <c r="A31" s="23"/>
      <c r="B31" s="9"/>
      <c r="C31" s="9"/>
      <c r="E31" t="s">
        <v>65</v>
      </c>
    </row>
    <row r="32" ht="17" customHeight="1" spans="5:5">
      <c r="E32" t="s">
        <v>66</v>
      </c>
    </row>
    <row r="33" ht="17" customHeight="1"/>
  </sheetData>
  <mergeCells count="22">
    <mergeCell ref="B1:I1"/>
    <mergeCell ref="F2:I2"/>
    <mergeCell ref="B9:I9"/>
    <mergeCell ref="B11:I11"/>
    <mergeCell ref="B14:I14"/>
    <mergeCell ref="B17:I17"/>
    <mergeCell ref="A18:I18"/>
    <mergeCell ref="A19:I19"/>
    <mergeCell ref="A20:I20"/>
    <mergeCell ref="A22:I22"/>
    <mergeCell ref="A25:I25"/>
    <mergeCell ref="A26:I26"/>
    <mergeCell ref="A27:I27"/>
    <mergeCell ref="B28:C28"/>
    <mergeCell ref="B29:C29"/>
    <mergeCell ref="B30:C30"/>
    <mergeCell ref="A5:A9"/>
    <mergeCell ref="A10:A11"/>
    <mergeCell ref="A12:A14"/>
    <mergeCell ref="A15:A17"/>
    <mergeCell ref="B5:B6"/>
    <mergeCell ref="B7:B8"/>
  </mergeCells>
  <pageMargins left="0.236111111111111" right="0.0388888888888889" top="0.0388888888888889" bottom="0.196527777777778" header="0.3" footer="0.3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J7" sqref="J7"/>
    </sheetView>
  </sheetViews>
  <sheetFormatPr defaultColWidth="11" defaultRowHeight="14.4"/>
  <cols>
    <col min="1" max="1" width="5.33333333333333" style="8" customWidth="1"/>
    <col min="2" max="2" width="16.3333333333333" style="8" customWidth="1"/>
    <col min="3" max="3" width="21" customWidth="1"/>
    <col min="4" max="4" width="12.6666666666667" customWidth="1"/>
    <col min="5" max="5" width="12.1666666666667" customWidth="1"/>
    <col min="6" max="6" width="25.1111111111111" style="8" customWidth="1"/>
    <col min="7" max="7" width="21.1666666666667" style="8" customWidth="1"/>
    <col min="8" max="8" width="12.8888888888889" style="8" customWidth="1"/>
    <col min="9" max="9" width="63" style="9" customWidth="1"/>
  </cols>
  <sheetData>
    <row r="1" s="7" customFormat="1" ht="24" customHeight="1" spans="1:9">
      <c r="A1" s="10" t="s">
        <v>67</v>
      </c>
      <c r="B1" s="10" t="s">
        <v>68</v>
      </c>
      <c r="C1" s="10" t="s">
        <v>69</v>
      </c>
      <c r="D1" s="10" t="s">
        <v>70</v>
      </c>
      <c r="E1" s="10" t="s">
        <v>71</v>
      </c>
      <c r="F1" s="10" t="s">
        <v>72</v>
      </c>
      <c r="G1" s="10" t="s">
        <v>73</v>
      </c>
      <c r="H1" s="10" t="s">
        <v>74</v>
      </c>
      <c r="I1" s="13" t="s">
        <v>75</v>
      </c>
    </row>
    <row r="2" s="6" customFormat="1" ht="74" customHeight="1" spans="1:9">
      <c r="A2" s="1">
        <v>1</v>
      </c>
      <c r="B2" s="11" t="s">
        <v>76</v>
      </c>
      <c r="C2" s="1" t="s">
        <v>77</v>
      </c>
      <c r="D2" s="1"/>
      <c r="E2" s="1" t="s">
        <v>78</v>
      </c>
      <c r="F2" s="1" t="s">
        <v>79</v>
      </c>
      <c r="G2" s="1" t="s">
        <v>80</v>
      </c>
      <c r="H2" s="1" t="s">
        <v>81</v>
      </c>
      <c r="I2" s="3" t="s">
        <v>82</v>
      </c>
    </row>
    <row r="3" s="7" customFormat="1" ht="24" customHeight="1" spans="1:9">
      <c r="A3" s="1">
        <v>2</v>
      </c>
      <c r="B3" s="11" t="s">
        <v>83</v>
      </c>
      <c r="C3" s="1" t="s">
        <v>84</v>
      </c>
      <c r="D3" s="1"/>
      <c r="E3" s="1" t="s">
        <v>85</v>
      </c>
      <c r="F3" s="1" t="s">
        <v>79</v>
      </c>
      <c r="G3" s="1" t="s">
        <v>86</v>
      </c>
      <c r="H3" s="1" t="s">
        <v>81</v>
      </c>
      <c r="I3" s="14"/>
    </row>
    <row r="4" s="7" customFormat="1" ht="43" customHeight="1" spans="1:9">
      <c r="A4" s="1">
        <v>3</v>
      </c>
      <c r="B4" s="11" t="s">
        <v>87</v>
      </c>
      <c r="C4" s="1" t="s">
        <v>88</v>
      </c>
      <c r="D4" s="1"/>
      <c r="E4" s="1" t="s">
        <v>85</v>
      </c>
      <c r="F4" s="1" t="s">
        <v>89</v>
      </c>
      <c r="G4" s="12" t="s">
        <v>90</v>
      </c>
      <c r="H4" s="12" t="s">
        <v>91</v>
      </c>
      <c r="I4" s="3" t="s">
        <v>92</v>
      </c>
    </row>
    <row r="5" s="7" customFormat="1" ht="24" customHeight="1" spans="1:9">
      <c r="A5" s="1">
        <v>4</v>
      </c>
      <c r="B5" s="11" t="s">
        <v>93</v>
      </c>
      <c r="C5" s="1" t="s">
        <v>94</v>
      </c>
      <c r="D5" s="1"/>
      <c r="E5" s="1" t="s">
        <v>85</v>
      </c>
      <c r="F5" s="1" t="s">
        <v>89</v>
      </c>
      <c r="G5" s="1" t="s">
        <v>86</v>
      </c>
      <c r="H5" s="1" t="s">
        <v>81</v>
      </c>
      <c r="I5" s="14"/>
    </row>
    <row r="6" s="7" customFormat="1" ht="24" customHeight="1" spans="1:9">
      <c r="A6" s="1">
        <v>5</v>
      </c>
      <c r="B6" s="1" t="s">
        <v>95</v>
      </c>
      <c r="C6" s="1" t="s">
        <v>94</v>
      </c>
      <c r="D6" s="1"/>
      <c r="E6" s="1" t="s">
        <v>85</v>
      </c>
      <c r="F6" s="1" t="s">
        <v>89</v>
      </c>
      <c r="G6" s="1" t="s">
        <v>86</v>
      </c>
      <c r="H6" s="1" t="s">
        <v>81</v>
      </c>
      <c r="I6" s="14"/>
    </row>
    <row r="7" s="7" customFormat="1" ht="44" customHeight="1" spans="1:9">
      <c r="A7" s="1">
        <v>6</v>
      </c>
      <c r="B7" s="1" t="s">
        <v>96</v>
      </c>
      <c r="C7" s="1" t="s">
        <v>97</v>
      </c>
      <c r="D7" s="1"/>
      <c r="E7" s="1" t="s">
        <v>85</v>
      </c>
      <c r="F7" s="1"/>
      <c r="G7" s="12" t="s">
        <v>98</v>
      </c>
      <c r="H7" s="12" t="s">
        <v>99</v>
      </c>
      <c r="I7" s="3" t="s">
        <v>100</v>
      </c>
    </row>
    <row r="8" s="7" customFormat="1" ht="43" customHeight="1" spans="1:9">
      <c r="A8" s="1">
        <v>7</v>
      </c>
      <c r="B8" s="1" t="s">
        <v>101</v>
      </c>
      <c r="C8" s="1" t="s">
        <v>102</v>
      </c>
      <c r="D8" s="1"/>
      <c r="E8" s="1" t="s">
        <v>85</v>
      </c>
      <c r="F8" s="1" t="s">
        <v>103</v>
      </c>
      <c r="G8" s="12" t="s">
        <v>104</v>
      </c>
      <c r="H8" s="12" t="s">
        <v>105</v>
      </c>
      <c r="I8" s="15" t="s">
        <v>106</v>
      </c>
    </row>
    <row r="9" s="7" customFormat="1" ht="24" customHeight="1" spans="1:9">
      <c r="A9" s="1">
        <v>8</v>
      </c>
      <c r="B9" s="1" t="s">
        <v>107</v>
      </c>
      <c r="C9" s="1" t="s">
        <v>108</v>
      </c>
      <c r="D9" s="5"/>
      <c r="E9" s="1" t="s">
        <v>109</v>
      </c>
      <c r="F9" s="1" t="s">
        <v>103</v>
      </c>
      <c r="G9" s="1" t="s">
        <v>86</v>
      </c>
      <c r="H9" s="1" t="s">
        <v>81</v>
      </c>
      <c r="I9" s="14"/>
    </row>
    <row r="10" s="7" customFormat="1" ht="64" customHeight="1" spans="1:9">
      <c r="A10" s="1">
        <v>9</v>
      </c>
      <c r="B10" s="1" t="s">
        <v>110</v>
      </c>
      <c r="C10" s="1" t="s">
        <v>111</v>
      </c>
      <c r="D10" s="5"/>
      <c r="E10" s="5"/>
      <c r="F10" s="1" t="s">
        <v>112</v>
      </c>
      <c r="G10" s="1" t="s">
        <v>113</v>
      </c>
      <c r="H10" s="1" t="s">
        <v>81</v>
      </c>
      <c r="I10" s="16" t="s">
        <v>114</v>
      </c>
    </row>
    <row r="11" s="7" customFormat="1" ht="30" customHeight="1" spans="1:9">
      <c r="A11" s="1">
        <v>10</v>
      </c>
      <c r="B11" s="1" t="s">
        <v>115</v>
      </c>
      <c r="C11" s="1" t="s">
        <v>116</v>
      </c>
      <c r="D11" s="5"/>
      <c r="E11" s="5"/>
      <c r="F11" s="1" t="s">
        <v>112</v>
      </c>
      <c r="G11" s="1" t="s">
        <v>112</v>
      </c>
      <c r="H11" s="1"/>
      <c r="I11" s="17"/>
    </row>
    <row r="12" s="7" customFormat="1" ht="24" customHeight="1" spans="1:9">
      <c r="A12" s="1">
        <v>11</v>
      </c>
      <c r="B12" s="1" t="s">
        <v>117</v>
      </c>
      <c r="C12" s="1" t="s">
        <v>118</v>
      </c>
      <c r="D12" s="5"/>
      <c r="E12" s="5"/>
      <c r="F12" s="1" t="s">
        <v>112</v>
      </c>
      <c r="G12" s="1" t="s">
        <v>112</v>
      </c>
      <c r="H12" s="1"/>
      <c r="I12" s="18"/>
    </row>
  </sheetData>
  <mergeCells count="1">
    <mergeCell ref="I10:I12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"/>
  <sheetViews>
    <sheetView workbookViewId="0">
      <selection activeCell="C2" sqref="C2"/>
    </sheetView>
  </sheetViews>
  <sheetFormatPr defaultColWidth="11" defaultRowHeight="14.4" outlineLevelRow="3" outlineLevelCol="2"/>
  <cols>
    <col min="1" max="1" width="10.8333333333333" style="6"/>
    <col min="2" max="2" width="44.5" style="6" customWidth="1"/>
    <col min="3" max="3" width="67.3333333333333" style="6" customWidth="1"/>
  </cols>
  <sheetData>
    <row r="1" ht="202" customHeight="1" spans="1:3">
      <c r="A1" s="1" t="s">
        <v>84</v>
      </c>
      <c r="B1" s="1"/>
      <c r="C1" s="1"/>
    </row>
    <row r="2" ht="204" customHeight="1" spans="1:3">
      <c r="A2" s="1" t="s">
        <v>119</v>
      </c>
      <c r="B2" s="1"/>
      <c r="C2" s="1"/>
    </row>
    <row r="3" ht="159" customHeight="1" spans="1:3">
      <c r="A3" s="1" t="s">
        <v>120</v>
      </c>
      <c r="B3" s="1"/>
      <c r="C3" s="1"/>
    </row>
    <row r="4" ht="266" customHeight="1" spans="1:3">
      <c r="A4" s="1" t="s">
        <v>108</v>
      </c>
      <c r="B4" s="1"/>
      <c r="C4" s="1"/>
    </row>
  </sheetData>
  <pageMargins left="0.7" right="0.7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zoomScale="60" zoomScaleNormal="60" workbookViewId="0">
      <selection activeCell="O3" sqref="O3"/>
    </sheetView>
  </sheetViews>
  <sheetFormatPr defaultColWidth="11" defaultRowHeight="14.4" outlineLevelRow="3" outlineLevelCol="4"/>
  <cols>
    <col min="2" max="5" width="38.6666666666667" customWidth="1"/>
  </cols>
  <sheetData>
    <row r="1" ht="119" customHeight="1" spans="1:4">
      <c r="A1" s="1" t="s">
        <v>84</v>
      </c>
      <c r="B1" s="2" t="s">
        <v>121</v>
      </c>
      <c r="C1" s="3" t="s">
        <v>122</v>
      </c>
      <c r="D1" s="3" t="s">
        <v>123</v>
      </c>
    </row>
    <row r="2" ht="219" customHeight="1" spans="1:5">
      <c r="A2" s="1" t="s">
        <v>119</v>
      </c>
      <c r="B2" s="2" t="s">
        <v>124</v>
      </c>
      <c r="C2" s="2" t="s">
        <v>125</v>
      </c>
      <c r="D2" s="4"/>
      <c r="E2" s="4"/>
    </row>
    <row r="3" ht="229" customHeight="1" spans="1:5">
      <c r="A3" s="1" t="s">
        <v>120</v>
      </c>
      <c r="B3" s="2" t="s">
        <v>126</v>
      </c>
      <c r="C3" s="5"/>
      <c r="D3" s="4"/>
      <c r="E3" s="4"/>
    </row>
    <row r="4" ht="260" customHeight="1" spans="1:5">
      <c r="A4" s="5" t="s">
        <v>108</v>
      </c>
      <c r="B4" s="2" t="s">
        <v>127</v>
      </c>
      <c r="C4" s="2" t="s">
        <v>128</v>
      </c>
      <c r="D4" s="2" t="s">
        <v>129</v>
      </c>
      <c r="E4" s="2" t="s">
        <v>130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29" sqref="F29"/>
    </sheetView>
  </sheetViews>
  <sheetFormatPr defaultColWidth="11" defaultRowHeight="14.4"/>
  <sheetData/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报价</vt:lpstr>
      <vt:lpstr>日程</vt:lpstr>
      <vt:lpstr>车</vt:lpstr>
      <vt:lpstr>导游</vt:lpstr>
      <vt:lpstr>其他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耿吴茜</dc:creator>
  <cp:lastModifiedBy>WPS_1628816493</cp:lastModifiedBy>
  <dcterms:created xsi:type="dcterms:W3CDTF">2015-06-05T18:19:00Z</dcterms:created>
  <dcterms:modified xsi:type="dcterms:W3CDTF">2023-09-14T05:36:31Z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7AD825281F404D41B6E6AB2EF4755FEF</vt:lpwstr>
  </property>
  <property fmtid="{D5CDD505-2E9C-101B-9397-08002B2CF9AE}" pid="3" name="KSOProductBuildVer">
    <vt:lpwstr>2052-12.1.0.15374</vt:lpwstr>
  </property>
</Properties>
</file>