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'结算-地接社'!$A$1:$G$52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<sst xmlns="http://schemas.openxmlformats.org/spreadsheetml/2006/main" count="88" uniqueCount="81">
  <si>
    <t>先声药业会务服务报价表</t>
  </si>
  <si>
    <t>项目名称：7.3-7.7上海冀新宇PUR2306127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</si>
  <si>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</si>
  <si>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</si>
  <si>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活动时间：7.2-7.7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</si>
  <si>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</si>
  <si>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</si>
  <si>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活动地点：上海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</si>
  <si>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</si>
  <si>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</si>
  <si>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拟参加人数：1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</si>
  <si>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</si>
  <si>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</si>
  <si>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</si>
  <si>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</si>
  <si>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</si>
  <si>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</si>
  <si>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</si>
  <si>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</si>
  <si>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</si>
  <si>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</si>
  <si>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上海经济型酒店7.2-7.7 （5晚大床房）按照实际发生结算。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</si>
  <si>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</si>
  <si>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</si>
  <si>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</si>
  <si>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</si>
  <si>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7月2日北京送站（5座车 帕萨特、凯美瑞或同级 20km内）按照实际发生结算。</t>
  </si>
  <si>
    <t>框架内</t>
  </si>
  <si>
    <t>7月2日上海接站（5座车 帕萨特、凯美瑞或同级 20km内）按照实际发生结算。</t>
  </si>
  <si>
    <t>7月7日上海送站（5座车 帕萨特、凯美瑞或同级 20km内）按照实际发生结算。</t>
  </si>
  <si>
    <t>高铁</t>
  </si>
  <si>
    <t>7月2日G5次北京南-上海虹桥 按照实际发生结算。</t>
  </si>
  <si>
    <t>用餐</t>
  </si>
  <si>
    <r>
      <t>7.2-7.7</t>
    </r>
    <r>
      <rPr>
        <sz val="9"/>
        <rFont val="宋体"/>
        <charset val="134"/>
      </rPr>
      <t>上海用餐费用，按照实际发生结算。</t>
    </r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</si>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</sst>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1" applyNumberFormat="0" applyAlignment="0" applyProtection="0">
      <alignment vertical="center"/>
    </xf>
    <xf numFmtId="0" fontId="25" fillId="19" borderId="37" applyNumberFormat="0" applyAlignment="0" applyProtection="0">
      <alignment vertical="center"/>
    </xf>
    <xf numFmtId="0" fontId="26" fillId="20" borderId="4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 wrapText="1"/>
    </xf>
    <xf numFmtId="4" fontId="1" fillId="0" borderId="17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7" fontId="2" fillId="5" borderId="25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0" fontId="2" fillId="2" borderId="34" xfId="0" applyNumberFormat="1" applyFont="1" applyFill="1" applyBorder="1" applyAlignment="1">
      <alignment horizontal="center" vertical="center"/>
    </xf>
    <xf numFmtId="177" fontId="1" fillId="0" borderId="35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6" fontId="2" fillId="9" borderId="3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2"/>
  <sheetViews>
    <sheetView tabSelected="1" zoomScale="85" zoomScaleNormal="85" workbookViewId="0">
      <selection activeCell="M12" sqref="M12"/>
    </sheetView>
  </sheetViews>
  <sheetFormatPr defaultColWidth="9" defaultRowHeight="12.5" outlineLevelCol="7"/>
  <cols>
    <col min="1" max="1" width="7.25" style="3" customWidth="1"/>
    <col min="2" max="2" width="9.875" style="3" customWidth="1"/>
    <col min="3" max="3" width="50.5833333333333" style="4" customWidth="1"/>
    <col min="4" max="7" width="12.6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12" spans="1:7">
      <c r="A11" s="26" t="s">
        <v>20</v>
      </c>
      <c r="B11" s="27"/>
      <c r="C11" s="28" t="s">
        <v>21</v>
      </c>
      <c r="D11" s="29">
        <v>500</v>
      </c>
      <c r="E11" s="29">
        <v>5</v>
      </c>
      <c r="F11" s="29">
        <v>1</v>
      </c>
      <c r="G11" s="30">
        <f>D11*E11*F11</f>
        <v>2500</v>
      </c>
    </row>
    <row r="12" s="1" customFormat="1" ht="17.25" customHeight="1" spans="1:7">
      <c r="A12" s="31" t="s">
        <v>22</v>
      </c>
      <c r="B12" s="32"/>
      <c r="C12" s="32"/>
      <c r="D12" s="32"/>
      <c r="E12" s="32"/>
      <c r="F12" s="33"/>
      <c r="G12" s="34">
        <f>SUM(G11:G11)</f>
        <v>2500</v>
      </c>
    </row>
    <row r="13" s="2" customFormat="1" ht="17.25" customHeight="1" spans="1:7">
      <c r="A13" s="35" t="s">
        <v>23</v>
      </c>
      <c r="B13" s="36"/>
      <c r="C13" s="36"/>
      <c r="D13" s="36"/>
      <c r="E13" s="36"/>
      <c r="F13" s="36"/>
      <c r="G13" s="37"/>
    </row>
    <row r="14" s="1" customFormat="1" ht="17.25" customHeight="1" spans="1:8">
      <c r="A14" s="38" t="s">
        <v>24</v>
      </c>
      <c r="B14" s="39" t="s">
        <v>25</v>
      </c>
      <c r="C14" s="40" t="s">
        <v>26</v>
      </c>
      <c r="D14" s="41">
        <v>220</v>
      </c>
      <c r="E14" s="41">
        <v>1</v>
      </c>
      <c r="F14" s="41">
        <v>1</v>
      </c>
      <c r="G14" s="42">
        <f>D14*E14*F14</f>
        <v>220</v>
      </c>
      <c r="H14" s="43" t="s">
        <v>27</v>
      </c>
    </row>
    <row r="15" s="1" customFormat="1" ht="17.25" customHeight="1" spans="1:8">
      <c r="A15" s="44"/>
      <c r="B15" s="45" t="s">
        <v>25</v>
      </c>
      <c r="C15" s="28" t="s">
        <v>28</v>
      </c>
      <c r="D15" s="29">
        <v>250</v>
      </c>
      <c r="E15" s="41">
        <v>1</v>
      </c>
      <c r="F15" s="41">
        <v>1</v>
      </c>
      <c r="G15" s="42">
        <f t="shared" ref="G15:G18" si="0">D15*E15*F15</f>
        <v>250</v>
      </c>
      <c r="H15" s="43" t="s">
        <v>27</v>
      </c>
    </row>
    <row r="16" s="1" customFormat="1" ht="15.75" customHeight="1" spans="1:8">
      <c r="A16" s="44"/>
      <c r="B16" s="45" t="s">
        <v>25</v>
      </c>
      <c r="C16" s="39" t="s">
        <v>29</v>
      </c>
      <c r="D16" s="29">
        <v>250</v>
      </c>
      <c r="E16" s="41">
        <v>1</v>
      </c>
      <c r="F16" s="41">
        <v>1</v>
      </c>
      <c r="G16" s="42">
        <f t="shared" si="0"/>
        <v>250</v>
      </c>
      <c r="H16" s="43" t="s">
        <v>27</v>
      </c>
    </row>
    <row r="17" s="1" customFormat="1" ht="30" customHeight="1" spans="1:7">
      <c r="A17" s="46"/>
      <c r="B17" s="47" t="s">
        <v>30</v>
      </c>
      <c r="C17" s="39" t="s">
        <v>31</v>
      </c>
      <c r="D17" s="48">
        <v>662</v>
      </c>
      <c r="E17" s="49">
        <v>1</v>
      </c>
      <c r="F17" s="49">
        <v>1</v>
      </c>
      <c r="G17" s="42">
        <f t="shared" si="0"/>
        <v>662</v>
      </c>
    </row>
    <row r="18" s="1" customFormat="1" ht="17.25" customHeight="1" spans="1:7">
      <c r="A18" s="50" t="s">
        <v>32</v>
      </c>
      <c r="B18" s="51"/>
      <c r="C18" s="52" t="s">
        <v>33</v>
      </c>
      <c r="D18" s="41">
        <v>2000</v>
      </c>
      <c r="E18" s="41">
        <v>1</v>
      </c>
      <c r="F18" s="41">
        <v>1</v>
      </c>
      <c r="G18" s="42">
        <f t="shared" si="0"/>
        <v>2000</v>
      </c>
    </row>
    <row r="19" s="1" customFormat="1" ht="17.25" customHeight="1" spans="1:7">
      <c r="A19" s="53" t="s">
        <v>34</v>
      </c>
      <c r="B19" s="54"/>
      <c r="C19" s="54"/>
      <c r="D19" s="54"/>
      <c r="E19" s="54"/>
      <c r="F19" s="54"/>
      <c r="G19" s="55">
        <f>SUM(G14:G18)</f>
        <v>3382</v>
      </c>
    </row>
    <row r="20" s="2" customFormat="1" ht="17.25" hidden="1" customHeight="1" spans="1:7">
      <c r="A20" s="35" t="s">
        <v>35</v>
      </c>
      <c r="B20" s="36"/>
      <c r="C20" s="36"/>
      <c r="D20" s="36"/>
      <c r="E20" s="36"/>
      <c r="F20" s="36"/>
      <c r="G20" s="36"/>
    </row>
    <row r="21" s="1" customFormat="1" ht="17.1" hidden="1" customHeight="1" spans="1:7">
      <c r="A21" s="56" t="s">
        <v>36</v>
      </c>
      <c r="B21" s="57"/>
      <c r="C21" s="58" t="s">
        <v>37</v>
      </c>
      <c r="D21" s="59">
        <v>15</v>
      </c>
      <c r="E21" s="49"/>
      <c r="F21" s="49"/>
      <c r="G21" s="60">
        <f>D21*E21*F21</f>
        <v>0</v>
      </c>
    </row>
    <row r="22" s="1" customFormat="1" ht="17.1" hidden="1" customHeight="1" spans="1:7">
      <c r="A22" s="61" t="s">
        <v>38</v>
      </c>
      <c r="B22" s="62"/>
      <c r="C22" s="58" t="s">
        <v>39</v>
      </c>
      <c r="D22" s="59">
        <v>60</v>
      </c>
      <c r="E22" s="49"/>
      <c r="F22" s="49"/>
      <c r="G22" s="60">
        <f t="shared" ref="G22:G30" si="1">D22*E22*F22</f>
        <v>0</v>
      </c>
    </row>
    <row r="23" s="1" customFormat="1" ht="17.1" hidden="1" customHeight="1" spans="1:7">
      <c r="A23" s="63"/>
      <c r="B23" s="64"/>
      <c r="C23" s="58" t="s">
        <v>40</v>
      </c>
      <c r="D23" s="59">
        <v>80</v>
      </c>
      <c r="E23" s="49"/>
      <c r="F23" s="49"/>
      <c r="G23" s="60">
        <f t="shared" si="1"/>
        <v>0</v>
      </c>
    </row>
    <row r="24" s="1" customFormat="1" ht="17.1" hidden="1" customHeight="1" spans="1:7">
      <c r="A24" s="61" t="s">
        <v>41</v>
      </c>
      <c r="B24" s="62"/>
      <c r="C24" s="58" t="s">
        <v>42</v>
      </c>
      <c r="D24" s="65">
        <v>20</v>
      </c>
      <c r="E24" s="49"/>
      <c r="F24" s="49"/>
      <c r="G24" s="60">
        <f t="shared" si="1"/>
        <v>0</v>
      </c>
    </row>
    <row r="25" s="1" customFormat="1" ht="17.1" hidden="1" customHeight="1" spans="1:7">
      <c r="A25" s="63"/>
      <c r="B25" s="64"/>
      <c r="C25" s="58" t="s">
        <v>43</v>
      </c>
      <c r="D25" s="65">
        <v>40</v>
      </c>
      <c r="E25" s="49"/>
      <c r="F25" s="49"/>
      <c r="G25" s="60">
        <f t="shared" si="1"/>
        <v>0</v>
      </c>
    </row>
    <row r="26" s="1" customFormat="1" ht="17.1" hidden="1" customHeight="1" spans="1:7">
      <c r="A26" s="56" t="s">
        <v>44</v>
      </c>
      <c r="B26" s="57"/>
      <c r="C26" s="58" t="s">
        <v>45</v>
      </c>
      <c r="D26" s="65">
        <v>200</v>
      </c>
      <c r="E26" s="49"/>
      <c r="F26" s="49"/>
      <c r="G26" s="60">
        <f t="shared" si="1"/>
        <v>0</v>
      </c>
    </row>
    <row r="27" s="1" customFormat="1" ht="17.1" hidden="1" customHeight="1" spans="1:7">
      <c r="A27" s="56" t="s">
        <v>46</v>
      </c>
      <c r="B27" s="57"/>
      <c r="C27" s="58" t="s">
        <v>47</v>
      </c>
      <c r="D27" s="65">
        <v>200</v>
      </c>
      <c r="E27" s="49"/>
      <c r="F27" s="49"/>
      <c r="G27" s="60">
        <f t="shared" si="1"/>
        <v>0</v>
      </c>
    </row>
    <row r="28" s="1" customFormat="1" ht="17.1" hidden="1" customHeight="1" spans="1:7">
      <c r="A28" s="56" t="s">
        <v>48</v>
      </c>
      <c r="B28" s="57"/>
      <c r="C28" s="58" t="s">
        <v>49</v>
      </c>
      <c r="D28" s="65">
        <v>180</v>
      </c>
      <c r="E28" s="49"/>
      <c r="F28" s="49"/>
      <c r="G28" s="60">
        <f t="shared" si="1"/>
        <v>0</v>
      </c>
    </row>
    <row r="29" s="1" customFormat="1" ht="17.1" hidden="1" customHeight="1" spans="1:7">
      <c r="A29" s="50" t="s">
        <v>50</v>
      </c>
      <c r="B29" s="51"/>
      <c r="C29" s="58" t="s">
        <v>51</v>
      </c>
      <c r="D29" s="65">
        <v>200</v>
      </c>
      <c r="E29" s="49"/>
      <c r="F29" s="49"/>
      <c r="G29" s="60">
        <f t="shared" ref="G29:G41" si="2">D29*E29*F29</f>
        <v>0</v>
      </c>
    </row>
    <row r="30" s="1" customFormat="1" ht="17.1" hidden="1" customHeight="1" spans="1:7">
      <c r="A30" s="56" t="s">
        <v>52</v>
      </c>
      <c r="B30" s="57"/>
      <c r="C30" s="66" t="s">
        <v>53</v>
      </c>
      <c r="D30" s="59">
        <v>300</v>
      </c>
      <c r="E30" s="49"/>
      <c r="F30" s="49"/>
      <c r="G30" s="60">
        <f t="shared" si="2"/>
        <v>0</v>
      </c>
    </row>
    <row r="31" s="1" customFormat="1" ht="17.1" hidden="1" customHeight="1" spans="1:7">
      <c r="A31" s="56" t="s">
        <v>54</v>
      </c>
      <c r="B31" s="57"/>
      <c r="C31" s="66" t="s">
        <v>55</v>
      </c>
      <c r="D31" s="59">
        <v>200</v>
      </c>
      <c r="E31" s="49"/>
      <c r="F31" s="49"/>
      <c r="G31" s="60">
        <f t="shared" si="2"/>
        <v>0</v>
      </c>
    </row>
    <row r="32" s="1" customFormat="1" ht="17.1" hidden="1" customHeight="1" spans="1:7">
      <c r="A32" s="56" t="s">
        <v>56</v>
      </c>
      <c r="B32" s="57"/>
      <c r="C32" s="66" t="s">
        <v>57</v>
      </c>
      <c r="D32" s="59">
        <v>5</v>
      </c>
      <c r="E32" s="49"/>
      <c r="F32" s="49"/>
      <c r="G32" s="60">
        <f t="shared" si="2"/>
        <v>0</v>
      </c>
    </row>
    <row r="33" s="1" customFormat="1" ht="17.1" hidden="1" customHeight="1" spans="1:7">
      <c r="A33" s="56" t="s">
        <v>58</v>
      </c>
      <c r="B33" s="57"/>
      <c r="C33" s="66" t="s">
        <v>59</v>
      </c>
      <c r="D33" s="59">
        <v>0.8</v>
      </c>
      <c r="E33" s="49"/>
      <c r="F33" s="49"/>
      <c r="G33" s="60">
        <f t="shared" si="2"/>
        <v>0</v>
      </c>
    </row>
    <row r="34" s="1" customFormat="1" ht="17.1" hidden="1" customHeight="1" spans="1:7">
      <c r="A34" s="56" t="s">
        <v>60</v>
      </c>
      <c r="B34" s="57"/>
      <c r="C34" s="66" t="s">
        <v>59</v>
      </c>
      <c r="D34" s="59">
        <v>1.2</v>
      </c>
      <c r="E34" s="49"/>
      <c r="F34" s="49"/>
      <c r="G34" s="60">
        <f t="shared" si="2"/>
        <v>0</v>
      </c>
    </row>
    <row r="35" s="1" customFormat="1" ht="17.1" hidden="1" customHeight="1" spans="1:7">
      <c r="A35" s="56" t="s">
        <v>61</v>
      </c>
      <c r="B35" s="57"/>
      <c r="C35" s="66" t="s">
        <v>62</v>
      </c>
      <c r="D35" s="67">
        <v>1500</v>
      </c>
      <c r="E35" s="49"/>
      <c r="F35" s="49"/>
      <c r="G35" s="60">
        <f t="shared" si="2"/>
        <v>0</v>
      </c>
    </row>
    <row r="36" s="1" customFormat="1" ht="17.1" hidden="1" customHeight="1" spans="1:7">
      <c r="A36" s="56" t="s">
        <v>63</v>
      </c>
      <c r="B36" s="57"/>
      <c r="C36" s="66" t="s">
        <v>64</v>
      </c>
      <c r="D36" s="59">
        <v>5</v>
      </c>
      <c r="E36" s="49"/>
      <c r="F36" s="49"/>
      <c r="G36" s="60">
        <f t="shared" si="2"/>
        <v>0</v>
      </c>
    </row>
    <row r="37" s="1" customFormat="1" ht="17.1" hidden="1" customHeight="1" spans="1:7">
      <c r="A37" s="56" t="s">
        <v>65</v>
      </c>
      <c r="B37" s="57"/>
      <c r="C37" s="66" t="s">
        <v>66</v>
      </c>
      <c r="D37" s="59">
        <v>10</v>
      </c>
      <c r="E37" s="49"/>
      <c r="F37" s="49"/>
      <c r="G37" s="60">
        <f t="shared" si="2"/>
        <v>0</v>
      </c>
    </row>
    <row r="38" s="1" customFormat="1" ht="17.1" hidden="1" customHeight="1" spans="1:7">
      <c r="A38" s="56" t="s">
        <v>67</v>
      </c>
      <c r="B38" s="57"/>
      <c r="C38" s="66" t="s">
        <v>68</v>
      </c>
      <c r="D38" s="65">
        <v>8</v>
      </c>
      <c r="E38" s="49"/>
      <c r="F38" s="49"/>
      <c r="G38" s="60">
        <f t="shared" si="2"/>
        <v>0</v>
      </c>
    </row>
    <row r="39" s="1" customFormat="1" ht="17.1" hidden="1" customHeight="1" spans="1:7">
      <c r="A39" s="56" t="s">
        <v>69</v>
      </c>
      <c r="B39" s="57"/>
      <c r="C39" s="66" t="s">
        <v>68</v>
      </c>
      <c r="D39" s="65">
        <v>8</v>
      </c>
      <c r="E39" s="49"/>
      <c r="F39" s="49"/>
      <c r="G39" s="60">
        <f t="shared" si="2"/>
        <v>0</v>
      </c>
    </row>
    <row r="40" s="1" customFormat="1" ht="17.1" hidden="1" customHeight="1" spans="1:7">
      <c r="A40" s="56" t="s">
        <v>70</v>
      </c>
      <c r="B40" s="57"/>
      <c r="C40" s="66" t="s">
        <v>71</v>
      </c>
      <c r="D40" s="67">
        <v>3500</v>
      </c>
      <c r="E40" s="49"/>
      <c r="F40" s="49"/>
      <c r="G40" s="60">
        <f t="shared" si="2"/>
        <v>0</v>
      </c>
    </row>
    <row r="41" s="1" customFormat="1" ht="15.75" hidden="1" customHeight="1" spans="1:7">
      <c r="A41" s="68" t="s">
        <v>72</v>
      </c>
      <c r="B41" s="69"/>
      <c r="C41" s="39" t="s">
        <v>73</v>
      </c>
      <c r="D41" s="48">
        <v>20</v>
      </c>
      <c r="E41" s="70"/>
      <c r="F41" s="29"/>
      <c r="G41" s="60">
        <f t="shared" si="2"/>
        <v>0</v>
      </c>
    </row>
    <row r="42" s="1" customFormat="1" ht="17.25" customHeight="1" spans="1:7">
      <c r="A42" s="53" t="s">
        <v>74</v>
      </c>
      <c r="B42" s="54"/>
      <c r="C42" s="54"/>
      <c r="D42" s="54"/>
      <c r="E42" s="54"/>
      <c r="F42" s="54"/>
      <c r="G42" s="55">
        <f>SUM(G21:G41)</f>
        <v>0</v>
      </c>
    </row>
    <row r="43" s="2" customFormat="1" ht="17.25" customHeight="1" spans="1:7">
      <c r="A43" s="35" t="s">
        <v>75</v>
      </c>
      <c r="B43" s="36"/>
      <c r="C43" s="36"/>
      <c r="D43" s="36"/>
      <c r="E43" s="36"/>
      <c r="F43" s="36"/>
      <c r="G43" s="37"/>
    </row>
    <row r="44" s="1" customFormat="1" ht="17.25" customHeight="1" spans="1:7">
      <c r="A44" s="71" t="s">
        <v>76</v>
      </c>
      <c r="B44" s="72"/>
      <c r="C44" s="73">
        <v>0.06</v>
      </c>
      <c r="D44" s="74"/>
      <c r="E44" s="74"/>
      <c r="F44" s="75"/>
      <c r="G44" s="76">
        <f>(G12+G19+G42)*C44</f>
        <v>352.92</v>
      </c>
    </row>
    <row r="45" s="1" customFormat="1" ht="17.25" customHeight="1" spans="1:7">
      <c r="A45" s="77" t="s">
        <v>34</v>
      </c>
      <c r="B45" s="78"/>
      <c r="C45" s="78"/>
      <c r="D45" s="78"/>
      <c r="E45" s="78"/>
      <c r="F45" s="78"/>
      <c r="G45" s="79">
        <f>G12+G19+G42+G44</f>
        <v>6234.92</v>
      </c>
    </row>
    <row r="46" s="2" customFormat="1" ht="17.25" customHeight="1" spans="1:7">
      <c r="A46" s="80" t="s">
        <v>77</v>
      </c>
      <c r="B46" s="81"/>
      <c r="C46" s="81"/>
      <c r="D46" s="81"/>
      <c r="E46" s="81"/>
      <c r="F46" s="81"/>
      <c r="G46" s="82"/>
    </row>
    <row r="47" s="1" customFormat="1" ht="17.25" customHeight="1" spans="1:7">
      <c r="A47" s="83" t="s">
        <v>78</v>
      </c>
      <c r="B47" s="84"/>
      <c r="C47" s="85">
        <v>0.06</v>
      </c>
      <c r="D47" s="86"/>
      <c r="E47" s="86"/>
      <c r="F47" s="87"/>
      <c r="G47" s="88">
        <f>G45*C47</f>
        <v>374.0952</v>
      </c>
    </row>
    <row r="48" s="1" customFormat="1" ht="17.25" customHeight="1" spans="1:7">
      <c r="A48" s="89" t="s">
        <v>79</v>
      </c>
      <c r="B48" s="78"/>
      <c r="C48" s="78"/>
      <c r="D48" s="78"/>
      <c r="E48" s="78"/>
      <c r="F48" s="78"/>
      <c r="G48" s="90">
        <f>G45+G47</f>
        <v>6609.0152</v>
      </c>
    </row>
    <row r="49" s="1" customFormat="1" ht="17.25" customHeight="1" spans="1:7">
      <c r="A49" s="89" t="s">
        <v>80</v>
      </c>
      <c r="B49" s="78"/>
      <c r="C49" s="78"/>
      <c r="D49" s="78"/>
      <c r="E49" s="78"/>
      <c r="F49" s="78"/>
      <c r="G49" s="90">
        <f>G48/1</f>
        <v>6609.0152</v>
      </c>
    </row>
    <row r="50" s="1" customFormat="1" spans="1:7">
      <c r="A50" s="3"/>
      <c r="B50" s="3"/>
      <c r="C50" s="3"/>
      <c r="D50" s="3"/>
      <c r="E50" s="3"/>
      <c r="F50" s="3"/>
      <c r="G50" s="3"/>
    </row>
    <row r="51" s="1" customFormat="1" ht="12.75" customHeight="1" spans="1:7">
      <c r="A51" s="91"/>
      <c r="B51" s="91"/>
      <c r="C51" s="91"/>
      <c r="D51" s="91"/>
      <c r="E51" s="91"/>
      <c r="F51" s="91"/>
      <c r="G51" s="91"/>
    </row>
    <row r="52" s="1" customFormat="1" spans="1:7">
      <c r="A52" s="91"/>
      <c r="B52" s="91"/>
      <c r="C52" s="91"/>
      <c r="D52" s="91"/>
      <c r="E52" s="91"/>
      <c r="F52" s="91"/>
      <c r="G52" s="91"/>
    </row>
  </sheetData>
  <mergeCells count="40">
    <mergeCell ref="A3:G3"/>
    <mergeCell ref="A9:B9"/>
    <mergeCell ref="A10:G10"/>
    <mergeCell ref="A11:B11"/>
    <mergeCell ref="A12:F12"/>
    <mergeCell ref="A13:G13"/>
    <mergeCell ref="A18:B18"/>
    <mergeCell ref="A19:F19"/>
    <mergeCell ref="A20:G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14:A17"/>
    <mergeCell ref="A51:G52"/>
    <mergeCell ref="A22:B23"/>
    <mergeCell ref="A24:B2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2023-06-30T09:38:56Z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