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esktop\USP\Statement\"/>
    </mc:Choice>
  </mc:AlternateContent>
  <bookViews>
    <workbookView xWindow="585" yWindow="0" windowWidth="21780" windowHeight="16095"/>
  </bookViews>
  <sheets>
    <sheet name="Quotation" sheetId="1" r:id="rId1"/>
  </sheets>
  <definedNames>
    <definedName name="_xlnm.Print_Area" localSheetId="0">Quotation!$A$1:$I$63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2" i="1" l="1"/>
  <c r="I13" i="1"/>
  <c r="I14" i="1"/>
  <c r="I46" i="1"/>
  <c r="I45" i="1"/>
  <c r="I43" i="1"/>
  <c r="I16" i="1"/>
  <c r="I17" i="1"/>
  <c r="I18" i="1"/>
  <c r="I25" i="1"/>
  <c r="I26" i="1"/>
  <c r="I27" i="1"/>
  <c r="I28" i="1"/>
  <c r="I29" i="1"/>
  <c r="I30" i="1"/>
  <c r="I31" i="1"/>
  <c r="I37" i="1"/>
  <c r="I38" i="1"/>
  <c r="I39" i="1"/>
  <c r="I6" i="1"/>
  <c r="I7" i="1"/>
  <c r="I8" i="1"/>
  <c r="I9" i="1"/>
  <c r="I10" i="1"/>
  <c r="I11" i="1"/>
  <c r="I12" i="1"/>
  <c r="I15" i="1"/>
  <c r="I19" i="1"/>
  <c r="I20" i="1"/>
  <c r="I21" i="1"/>
  <c r="I22" i="1"/>
  <c r="I23" i="1"/>
  <c r="I24" i="1"/>
  <c r="I32" i="1"/>
  <c r="I33" i="1"/>
  <c r="I34" i="1"/>
  <c r="I35" i="1"/>
  <c r="I36" i="1"/>
  <c r="I40" i="1"/>
  <c r="I41" i="1"/>
  <c r="I42" i="1"/>
  <c r="I44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</calcChain>
</file>

<file path=xl/sharedStrings.xml><?xml version="1.0" encoding="utf-8"?>
<sst xmlns="http://schemas.openxmlformats.org/spreadsheetml/2006/main" count="201" uniqueCount="131">
  <si>
    <t>项</t>
    <phoneticPr fontId="1" type="noConversion"/>
  </si>
  <si>
    <t>音频设备
Audio</t>
    <phoneticPr fontId="1" type="noConversion"/>
  </si>
  <si>
    <t>调音台</t>
  </si>
  <si>
    <t>功放</t>
  </si>
  <si>
    <t>均衡器</t>
  </si>
  <si>
    <t>效果器</t>
  </si>
  <si>
    <t>信号放大器</t>
  </si>
  <si>
    <t>长线缆</t>
  </si>
  <si>
    <t>音响技术人员</t>
  </si>
  <si>
    <t>天</t>
  </si>
  <si>
    <t>台</t>
  </si>
  <si>
    <t>组</t>
  </si>
  <si>
    <t>人</t>
  </si>
  <si>
    <t>视频设备
Video</t>
    <phoneticPr fontId="1" type="noConversion"/>
  </si>
  <si>
    <t>LED屏幕</t>
  </si>
  <si>
    <t>LED控制器</t>
  </si>
  <si>
    <t>17寸监视器</t>
  </si>
  <si>
    <t>光线系统</t>
  </si>
  <si>
    <t>信号分配器</t>
  </si>
  <si>
    <t>平米</t>
    <phoneticPr fontId="1" type="noConversion"/>
  </si>
  <si>
    <t>平米</t>
  </si>
  <si>
    <t>套</t>
  </si>
  <si>
    <t>灯光设备
Lights</t>
    <phoneticPr fontId="1" type="noConversion"/>
  </si>
  <si>
    <t>TURSS架</t>
  </si>
  <si>
    <t>PAR灯</t>
  </si>
  <si>
    <t>logo片</t>
  </si>
  <si>
    <t>硅箱</t>
  </si>
  <si>
    <t>配电箱</t>
  </si>
  <si>
    <t>调光台</t>
  </si>
  <si>
    <t>米</t>
  </si>
  <si>
    <t>个</t>
  </si>
  <si>
    <t>舞台</t>
  </si>
  <si>
    <t>舞台地毯</t>
  </si>
  <si>
    <t>LED地台</t>
  </si>
  <si>
    <t>搭建及拆除人工费</t>
  </si>
  <si>
    <t>签到背板</t>
    <phoneticPr fontId="1" type="noConversion"/>
  </si>
  <si>
    <t>个</t>
    <phoneticPr fontId="1" type="noConversion"/>
  </si>
  <si>
    <t>项</t>
  </si>
  <si>
    <t>舞台搭建
Set-up</t>
    <phoneticPr fontId="1" type="noConversion"/>
  </si>
  <si>
    <t>讲台花</t>
  </si>
  <si>
    <t>搭建物料运输费用</t>
  </si>
  <si>
    <t>设备运输费用</t>
  </si>
  <si>
    <t>盆</t>
  </si>
  <si>
    <t>车</t>
  </si>
  <si>
    <t>趟</t>
  </si>
  <si>
    <t>历史墙</t>
    <phoneticPr fontId="1" type="noConversion"/>
  </si>
  <si>
    <t>线阵列低频音箱</t>
    <phoneticPr fontId="1" type="noConversion"/>
  </si>
  <si>
    <t>手麦</t>
    <phoneticPr fontId="1" type="noConversion"/>
  </si>
  <si>
    <t>天</t>
    <phoneticPr fontId="1" type="noConversion"/>
  </si>
  <si>
    <t>只</t>
    <phoneticPr fontId="1" type="noConversion"/>
  </si>
  <si>
    <t>米</t>
    <phoneticPr fontId="1" type="noConversion"/>
  </si>
  <si>
    <t>灯光师及安装人工</t>
    <phoneticPr fontId="1" type="noConversion"/>
  </si>
  <si>
    <t>视频技术人员及安装人工</t>
    <phoneticPr fontId="1" type="noConversion"/>
  </si>
  <si>
    <t>搭建及撤场</t>
    <phoneticPr fontId="1" type="noConversion"/>
  </si>
  <si>
    <t>LED灯</t>
    <phoneticPr fontId="1" type="noConversion"/>
  </si>
  <si>
    <t>光束灯</t>
    <phoneticPr fontId="1" type="noConversion"/>
  </si>
  <si>
    <t>台</t>
    <phoneticPr fontId="1" type="noConversion"/>
  </si>
  <si>
    <t>线缆</t>
    <phoneticPr fontId="1" type="noConversion"/>
  </si>
  <si>
    <t>项</t>
    <phoneticPr fontId="1" type="noConversion"/>
  </si>
  <si>
    <t>天</t>
    <phoneticPr fontId="1" type="noConversion"/>
  </si>
  <si>
    <t>电脑染色灯</t>
    <phoneticPr fontId="1" type="noConversion"/>
  </si>
  <si>
    <t>天</t>
    <phoneticPr fontId="1" type="noConversion"/>
  </si>
  <si>
    <t>台</t>
    <phoneticPr fontId="1" type="noConversion"/>
  </si>
  <si>
    <t>项 目 报 价 单</t>
  </si>
  <si>
    <t>项目名称</t>
    <phoneticPr fontId="1" type="noConversion"/>
  </si>
  <si>
    <t>项目描述</t>
  </si>
  <si>
    <t>单价</t>
  </si>
  <si>
    <t>预算金额</t>
  </si>
  <si>
    <t>数量</t>
    <phoneticPr fontId="1" type="noConversion"/>
  </si>
  <si>
    <t>单位</t>
    <phoneticPr fontId="1" type="noConversion"/>
  </si>
  <si>
    <t>天</t>
    <phoneticPr fontId="1" type="noConversion"/>
  </si>
  <si>
    <t xml:space="preserve">  </t>
  </si>
  <si>
    <t>税金Tax (6%)</t>
  </si>
  <si>
    <t>共计 Total After Tax</t>
    <phoneticPr fontId="1" type="noConversion"/>
  </si>
  <si>
    <t>小计</t>
  </si>
  <si>
    <t>项目编号：Focus20170901-002</t>
    <phoneticPr fontId="1" type="noConversion"/>
  </si>
  <si>
    <t>客户名称：康辉</t>
    <phoneticPr fontId="1" type="noConversion"/>
  </si>
  <si>
    <t>控制台</t>
    <phoneticPr fontId="1" type="noConversion"/>
  </si>
  <si>
    <t>切换台</t>
    <phoneticPr fontId="1" type="noConversion"/>
  </si>
  <si>
    <t>项目负责人：张宁</t>
    <phoneticPr fontId="1" type="noConversion"/>
  </si>
  <si>
    <t>项目名称：USP ，120人</t>
    <phoneticPr fontId="1" type="noConversion"/>
  </si>
  <si>
    <t>时间地点：11月15日，上海外高桥皇冠假日酒店F4宴会厅</t>
    <phoneticPr fontId="1" type="noConversion"/>
  </si>
  <si>
    <t>视频线缆</t>
    <phoneticPr fontId="1" type="noConversion"/>
  </si>
  <si>
    <t>天</t>
    <phoneticPr fontId="1" type="noConversion"/>
  </si>
  <si>
    <t>项</t>
    <phoneticPr fontId="1" type="noConversion"/>
  </si>
  <si>
    <t>舞台两侧台阶</t>
    <phoneticPr fontId="1" type="noConversion"/>
  </si>
  <si>
    <t>运输</t>
    <phoneticPr fontId="1" type="noConversion"/>
  </si>
  <si>
    <t>追加物料</t>
    <phoneticPr fontId="1" type="noConversion"/>
  </si>
  <si>
    <t>深灰色</t>
    <phoneticPr fontId="1" type="noConversion"/>
  </si>
  <si>
    <t>个</t>
    <phoneticPr fontId="1" type="noConversion"/>
  </si>
  <si>
    <t>项</t>
    <phoneticPr fontId="1" type="noConversion"/>
  </si>
  <si>
    <t>册子</t>
    <phoneticPr fontId="1" type="noConversion"/>
  </si>
  <si>
    <t>16P</t>
    <phoneticPr fontId="1" type="noConversion"/>
  </si>
  <si>
    <t>册</t>
    <phoneticPr fontId="1" type="noConversion"/>
  </si>
  <si>
    <t>6.5*9*8，＊10，＊3</t>
    <phoneticPr fontId="1" type="noConversion"/>
  </si>
  <si>
    <t>项</t>
    <phoneticPr fontId="1" type="noConversion"/>
  </si>
  <si>
    <t>现场摄影导播切换台</t>
    <phoneticPr fontId="1" type="noConversion"/>
  </si>
  <si>
    <t>活动启动台</t>
    <phoneticPr fontId="1" type="noConversion"/>
  </si>
  <si>
    <t>莲花头的导播线，摄像师负责备线</t>
    <phoneticPr fontId="1" type="noConversion"/>
  </si>
  <si>
    <t>1.2*2,金属指示牌，含画面</t>
    <phoneticPr fontId="1" type="noConversion"/>
  </si>
  <si>
    <t>舞台轮廓夜光条</t>
    <phoneticPr fontId="1" type="noConversion"/>
  </si>
  <si>
    <t>高0.6*7*1</t>
    <phoneticPr fontId="1" type="noConversion"/>
  </si>
  <si>
    <t>铝合金胸牌</t>
  </si>
  <si>
    <t>米</t>
    <phoneticPr fontId="1" type="noConversion"/>
  </si>
  <si>
    <t>台</t>
    <phoneticPr fontId="1" type="noConversion"/>
  </si>
  <si>
    <t>项</t>
    <phoneticPr fontId="1" type="noConversion"/>
  </si>
  <si>
    <t>个</t>
    <phoneticPr fontId="1" type="noConversion"/>
  </si>
  <si>
    <t>项</t>
    <phoneticPr fontId="1" type="noConversion"/>
  </si>
  <si>
    <t>A4桌卡</t>
    <phoneticPr fontId="1" type="noConversion"/>
  </si>
  <si>
    <t>B5桌卡</t>
    <phoneticPr fontId="1" type="noConversion"/>
  </si>
  <si>
    <t>项</t>
    <phoneticPr fontId="1" type="noConversion"/>
  </si>
  <si>
    <t>件</t>
    <phoneticPr fontId="1" type="noConversion"/>
  </si>
  <si>
    <t>行李牌＋松紧挂绳</t>
    <phoneticPr fontId="1" type="noConversion"/>
  </si>
  <si>
    <t>天</t>
    <phoneticPr fontId="1" type="noConversion"/>
  </si>
  <si>
    <t>个</t>
    <phoneticPr fontId="1" type="noConversion"/>
  </si>
  <si>
    <t>雾机</t>
    <phoneticPr fontId="1" type="noConversion"/>
  </si>
  <si>
    <t>石头箱</t>
    <phoneticPr fontId="1" type="noConversion"/>
  </si>
  <si>
    <t>黑色签字笔</t>
    <phoneticPr fontId="1" type="noConversion"/>
  </si>
  <si>
    <t>DIY石头6-8CM左右</t>
    <phoneticPr fontId="1" type="noConversion"/>
  </si>
  <si>
    <t>客户联系人：李宇轩</t>
    <phoneticPr fontId="1" type="noConversion"/>
  </si>
  <si>
    <t>线阵列高频音箱</t>
    <phoneticPr fontId="1" type="noConversion"/>
  </si>
  <si>
    <t>制作物
Products</t>
    <phoneticPr fontId="1" type="noConversion"/>
  </si>
  <si>
    <t>金属指示牌</t>
    <phoneticPr fontId="1" type="noConversion"/>
  </si>
  <si>
    <t>麦克套</t>
    <phoneticPr fontId="1" type="noConversion"/>
  </si>
  <si>
    <t>6.5*3.5*0.6</t>
    <phoneticPr fontId="1" type="noConversion"/>
  </si>
  <si>
    <t>5m*3m、木结构异形特装+写真画面</t>
    <phoneticPr fontId="1" type="noConversion"/>
  </si>
  <si>
    <t>木质写真2.35*4.3m</t>
    <phoneticPr fontId="1" type="noConversion"/>
  </si>
  <si>
    <t>6.5*3.5米，P5</t>
    <phoneticPr fontId="1" type="noConversion"/>
  </si>
  <si>
    <t>讲台</t>
    <phoneticPr fontId="1" type="noConversion"/>
  </si>
  <si>
    <t>个</t>
    <phoneticPr fontId="1" type="noConversion"/>
  </si>
  <si>
    <t>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</si>
</sst>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¥&quot;* #,##0.00_ ;_ &quot;¥&quot;* \-#,##0.00_ ;_ &quot;¥&quot;* &quot;-&quot;??_ ;_ @_ "/>
    <numFmt numFmtId="176" formatCode="_-&quot;¥&quot;\ * #,##0.00_-;\-&quot;¥&quot;\ * #,##0.00_-;_-&quot;¥&quot;\ * &quot;-&quot;??_-;_-@_-"/>
  </numFmts>
  <fonts count="16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name val="標楷體"/>
      <family val="4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  <charset val="136"/>
    </font>
    <font>
      <u/>
      <sz val="12"/>
      <color indexed="30"/>
      <name val="宋体"/>
      <family val="3"/>
      <charset val="134"/>
    </font>
    <font>
      <sz val="10"/>
      <color indexed="9"/>
      <name val="微软雅黑"/>
      <family val="2"/>
      <charset val="134"/>
    </font>
    <font>
      <sz val="2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4" fillId="0" borderId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0" fontId="1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2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3" borderId="5" xfId="10" applyNumberFormat="1" applyFont="1" applyFill="1" applyBorder="1" applyAlignment="1">
      <alignment horizontal="center" vertical="center"/>
    </xf>
    <xf numFmtId="0" fontId="9" fillId="3" borderId="2" xfId="13" applyFont="1" applyFill="1" applyBorder="1" applyAlignment="1">
      <alignment horizontal="left" vertical="center" wrapText="1"/>
    </xf>
    <xf numFmtId="0" fontId="9" fillId="0" borderId="5" xfId="10" applyNumberFormat="1" applyFont="1" applyFill="1" applyBorder="1" applyAlignment="1">
      <alignment horizontal="center" vertical="center"/>
    </xf>
    <xf numFmtId="0" fontId="9" fillId="0" borderId="2" xfId="13" applyFont="1" applyFill="1" applyBorder="1" applyAlignment="1">
      <alignment horizontal="left" vertical="center"/>
    </xf>
    <xf numFmtId="0" fontId="9" fillId="0" borderId="2" xfId="13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9" fillId="3" borderId="8" xfId="10" applyNumberFormat="1" applyFont="1" applyFill="1" applyBorder="1" applyAlignment="1">
      <alignment horizontal="center" vertical="center"/>
    </xf>
    <xf numFmtId="0" fontId="9" fillId="3" borderId="9" xfId="13" applyFont="1" applyFill="1" applyBorder="1" applyAlignment="1">
      <alignment horizontal="left" vertical="center" wrapText="1"/>
    </xf>
    <xf numFmtId="14" fontId="9" fillId="0" borderId="2" xfId="9" applyNumberFormat="1" applyFont="1" applyBorder="1" applyAlignment="1">
      <alignment horizontal="left" vertical="center" wrapText="1"/>
    </xf>
    <xf numFmtId="0" fontId="13" fillId="4" borderId="5" xfId="10" applyNumberFormat="1" applyFont="1" applyFill="1" applyBorder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4" fontId="13" fillId="4" borderId="2" xfId="10" applyNumberFormat="1" applyFont="1" applyFill="1" applyBorder="1" applyAlignment="1">
      <alignment horizontal="center" vertical="center"/>
    </xf>
    <xf numFmtId="44" fontId="13" fillId="4" borderId="6" xfId="10" applyNumberFormat="1" applyFont="1" applyFill="1" applyBorder="1" applyAlignment="1">
      <alignment horizontal="center" vertical="center"/>
    </xf>
    <xf numFmtId="0" fontId="0" fillId="0" borderId="0" xfId="0" applyFont="1"/>
    <xf numFmtId="44" fontId="9" fillId="0" borderId="6" xfId="13" applyNumberFormat="1" applyFont="1" applyFill="1" applyBorder="1" applyAlignment="1">
      <alignment horizontal="right" vertical="center"/>
    </xf>
    <xf numFmtId="0" fontId="3" fillId="3" borderId="2" xfId="13" applyFont="1" applyFill="1" applyBorder="1" applyAlignment="1">
      <alignment horizontal="left" vertical="center"/>
    </xf>
    <xf numFmtId="176" fontId="9" fillId="3" borderId="6" xfId="13" applyNumberFormat="1" applyFont="1" applyFill="1" applyBorder="1" applyAlignment="1">
      <alignment horizontal="right" vertical="center"/>
    </xf>
    <xf numFmtId="0" fontId="3" fillId="3" borderId="9" xfId="13" applyFont="1" applyFill="1" applyBorder="1" applyAlignment="1">
      <alignment horizontal="left" vertical="center"/>
    </xf>
    <xf numFmtId="176" fontId="9" fillId="3" borderId="10" xfId="13" applyNumberFormat="1" applyFont="1" applyFill="1" applyBorder="1" applyAlignment="1">
      <alignment horizontal="right" vertical="center"/>
    </xf>
    <xf numFmtId="0" fontId="15" fillId="0" borderId="0" xfId="0" applyFont="1"/>
    <xf numFmtId="0" fontId="7" fillId="0" borderId="2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12" xfId="0" applyFont="1" applyFill="1" applyBorder="1" applyAlignment="1">
      <alignment horizontal="left" vertical="center" wrapText="1"/>
    </xf>
    <xf numFmtId="44" fontId="9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5" xfId="9" applyNumberFormat="1" applyFont="1" applyBorder="1" applyAlignment="1">
      <alignment horizontal="left" vertical="center"/>
    </xf>
    <xf numFmtId="0" fontId="9" fillId="0" borderId="2" xfId="9" applyNumberFormat="1" applyFont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4" fontId="9" fillId="0" borderId="6" xfId="0" applyNumberFormat="1" applyFont="1" applyFill="1" applyBorder="1" applyAlignment="1">
      <alignment horizontal="right" vertical="center" wrapText="1"/>
    </xf>
    <xf numFmtId="0" fontId="14" fillId="0" borderId="3" xfId="9" applyNumberFormat="1" applyFont="1" applyBorder="1" applyAlignment="1">
      <alignment horizontal="center" vertical="center"/>
    </xf>
    <xf numFmtId="0" fontId="14" fillId="0" borderId="1" xfId="9" applyNumberFormat="1" applyFont="1" applyBorder="1" applyAlignment="1">
      <alignment horizontal="left" vertical="center"/>
    </xf>
    <xf numFmtId="0" fontId="14" fillId="0" borderId="1" xfId="9" applyNumberFormat="1" applyFont="1" applyBorder="1" applyAlignment="1">
      <alignment horizontal="left" vertical="center" wrapText="1"/>
    </xf>
    <xf numFmtId="0" fontId="14" fillId="0" borderId="1" xfId="9" applyNumberFormat="1" applyFont="1" applyBorder="1" applyAlignment="1">
      <alignment horizontal="center" vertical="center"/>
    </xf>
    <xf numFmtId="4" fontId="14" fillId="0" borderId="1" xfId="9" applyNumberFormat="1" applyFont="1" applyBorder="1" applyAlignment="1">
      <alignment horizontal="right" vertical="center"/>
    </xf>
    <xf numFmtId="44" fontId="14" fillId="0" borderId="4" xfId="9" applyNumberFormat="1" applyFont="1" applyBorder="1" applyAlignment="1">
      <alignment horizontal="right" vertical="center"/>
    </xf>
    <xf numFmtId="0" fontId="9" fillId="0" borderId="2" xfId="9" applyNumberFormat="1" applyFont="1" applyBorder="1" applyAlignment="1">
      <alignment horizontal="left" vertical="center" wrapText="1"/>
    </xf>
    <xf numFmtId="0" fontId="9" fillId="0" borderId="5" xfId="9" applyFont="1" applyBorder="1" applyAlignment="1">
      <alignment horizontal="left" vertical="center"/>
    </xf>
    <xf numFmtId="0" fontId="9" fillId="0" borderId="2" xfId="9" applyFont="1" applyBorder="1" applyAlignment="1">
      <alignment horizontal="left" vertical="center"/>
    </xf>
    <xf numFmtId="0" fontId="9" fillId="0" borderId="2" xfId="9" applyFont="1" applyBorder="1" applyAlignment="1">
      <alignment horizontal="left" vertical="center" wrapText="1"/>
    </xf>
    <xf numFmtId="0" fontId="3" fillId="3" borderId="2" xfId="14" applyNumberFormat="1" applyFont="1" applyFill="1" applyBorder="1" applyAlignment="1">
      <alignment horizontal="right" vertical="center" wrapText="1"/>
    </xf>
    <xf numFmtId="0" fontId="3" fillId="3" borderId="2" xfId="14" applyNumberFormat="1" applyFont="1" applyFill="1" applyBorder="1" applyAlignment="1">
      <alignment horizontal="right" vertical="center"/>
    </xf>
    <xf numFmtId="4" fontId="3" fillId="3" borderId="2" xfId="14" applyNumberFormat="1" applyFont="1" applyFill="1" applyBorder="1" applyAlignment="1">
      <alignment horizontal="right" vertical="center"/>
    </xf>
    <xf numFmtId="4" fontId="3" fillId="3" borderId="9" xfId="14" applyNumberFormat="1" applyFont="1" applyFill="1" applyBorder="1" applyAlignment="1">
      <alignment horizontal="right" vertical="center"/>
    </xf>
    <xf numFmtId="0" fontId="3" fillId="0" borderId="2" xfId="14" applyNumberFormat="1" applyFont="1" applyFill="1" applyBorder="1" applyAlignment="1">
      <alignment horizontal="center" vertical="center"/>
    </xf>
    <xf numFmtId="4" fontId="3" fillId="0" borderId="2" xfId="14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</cellXfs>
  <cellStyles count="42">
    <cellStyle name="0,0_x000d__x000d_NA_x000d__x000d_" xfId="13"/>
    <cellStyle name="0,0_x005f_x000d__x000d_NA_x005f_x000d__x000d_" xfId="10"/>
    <cellStyle name="常规" xfId="0" builtinId="0"/>
    <cellStyle name="常规 5" xfId="2"/>
    <cellStyle name="常规 6" xfId="1"/>
    <cellStyle name="超链接" xfId="3" builtinId="8" hidden="1"/>
    <cellStyle name="超链接" xfId="5" builtinId="8" hidden="1"/>
    <cellStyle name="超链接" xfId="7" builtinId="8" hidden="1"/>
    <cellStyle name="超链接" xfId="11" builtinId="8" hidden="1"/>
    <cellStyle name="超链接" xfId="14" builtinId="8"/>
    <cellStyle name="一般_吸油機報價950608_中鋁" xfId="9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2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4"/>
  <sheetViews>
    <sheetView showGridLines="0" tabSelected="1" zoomScale="130" zoomScaleNormal="130" zoomScalePageLayoutView="130" workbookViewId="0">
      <selection activeCell="I8" sqref="I8"/>
    </sheetView>
  </sheetViews>
  <sheetFormatPr defaultColWidth="8.875" defaultRowHeight="13.5"/>
  <cols>
    <col min="1" max="1" width="14.875" style="41" customWidth="1"/>
    <col min="2" max="2" width="19.5" style="32" customWidth="1"/>
    <col min="3" max="3" width="33" style="32" customWidth="1"/>
    <col min="4" max="4" width="4.5" style="32" customWidth="1"/>
    <col min="5" max="5" width="5.375" style="32" customWidth="1"/>
    <col min="6" max="6" width="4.375" style="32" customWidth="1"/>
    <col min="7" max="7" width="5.5" style="32" customWidth="1"/>
    <col min="8" max="8" width="9.125" style="32" customWidth="1"/>
    <col min="9" max="9" width="14.625" style="32" customWidth="1"/>
    <col min="10" max="10" width="8.875" style="32"/>
    <col min="11" max="11" width="11.125" style="32" bestFit="1" customWidth="1"/>
    <col min="12" max="16384" width="8.875" style="32"/>
  </cols>
  <sheetData>
    <row r="1" spans="1:251" s="14" customFormat="1" ht="39" customHeight="1">
      <c r="A1" s="54" t="s">
        <v>63</v>
      </c>
      <c r="B1" s="55"/>
      <c r="C1" s="56"/>
      <c r="D1" s="56"/>
      <c r="E1" s="57"/>
      <c r="F1" s="57"/>
      <c r="G1" s="57"/>
      <c r="H1" s="58"/>
      <c r="I1" s="59"/>
    </row>
    <row r="2" spans="1:251" s="15" customFormat="1" ht="15.75" customHeight="1">
      <c r="A2" s="48" t="s">
        <v>76</v>
      </c>
      <c r="B2" s="49"/>
      <c r="C2" s="60"/>
      <c r="D2" s="50" t="s">
        <v>75</v>
      </c>
      <c r="E2" s="51"/>
      <c r="F2" s="51"/>
      <c r="G2" s="51"/>
      <c r="H2" s="52"/>
      <c r="I2" s="5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pans="1:251" s="15" customFormat="1" ht="15.75" customHeight="1">
      <c r="A3" s="61" t="s">
        <v>119</v>
      </c>
      <c r="B3" s="62"/>
      <c r="C3" s="63"/>
      <c r="D3" s="50" t="s">
        <v>80</v>
      </c>
      <c r="E3" s="51"/>
      <c r="F3" s="51"/>
      <c r="G3" s="51"/>
      <c r="H3" s="52"/>
      <c r="I3" s="5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pans="1:251" s="14" customFormat="1" ht="15.75" customHeight="1">
      <c r="A4" s="48" t="s">
        <v>79</v>
      </c>
      <c r="B4" s="49"/>
      <c r="C4" s="26"/>
      <c r="D4" s="50" t="s">
        <v>81</v>
      </c>
      <c r="E4" s="51"/>
      <c r="F4" s="51"/>
      <c r="G4" s="51"/>
      <c r="H4" s="52"/>
      <c r="I4" s="53"/>
    </row>
    <row r="5" spans="1:251" s="14" customFormat="1" ht="15.75" customHeight="1">
      <c r="A5" s="27"/>
      <c r="B5" s="28" t="s">
        <v>64</v>
      </c>
      <c r="C5" s="29" t="s">
        <v>65</v>
      </c>
      <c r="D5" s="29" t="s">
        <v>70</v>
      </c>
      <c r="E5" s="28"/>
      <c r="F5" s="28" t="s">
        <v>68</v>
      </c>
      <c r="G5" s="28" t="s">
        <v>69</v>
      </c>
      <c r="H5" s="30" t="s">
        <v>66</v>
      </c>
      <c r="I5" s="31" t="s">
        <v>67</v>
      </c>
    </row>
    <row r="6" spans="1:251" ht="16.5">
      <c r="A6" s="45" t="s">
        <v>1</v>
      </c>
      <c r="B6" s="5" t="s">
        <v>2</v>
      </c>
      <c r="C6" s="1"/>
      <c r="D6" s="2">
        <v>1</v>
      </c>
      <c r="E6" s="3" t="s">
        <v>9</v>
      </c>
      <c r="F6" s="2">
        <v>1</v>
      </c>
      <c r="G6" s="7" t="s">
        <v>10</v>
      </c>
      <c r="H6" s="4">
        <v>1000</v>
      </c>
      <c r="I6" s="23">
        <f t="shared" ref="I6:I47" si="0">D6*F6*H6</f>
        <v>1000</v>
      </c>
    </row>
    <row r="7" spans="1:251" ht="16.5">
      <c r="A7" s="45"/>
      <c r="B7" s="5" t="s">
        <v>3</v>
      </c>
      <c r="C7" s="1"/>
      <c r="D7" s="2">
        <v>1</v>
      </c>
      <c r="E7" s="3" t="s">
        <v>9</v>
      </c>
      <c r="F7" s="2">
        <v>2</v>
      </c>
      <c r="G7" s="3" t="s">
        <v>10</v>
      </c>
      <c r="H7" s="4">
        <v>300</v>
      </c>
      <c r="I7" s="23">
        <f t="shared" si="0"/>
        <v>600</v>
      </c>
    </row>
    <row r="8" spans="1:251" ht="16.5">
      <c r="A8" s="45"/>
      <c r="B8" s="1" t="s">
        <v>120</v>
      </c>
      <c r="C8" s="1"/>
      <c r="D8" s="2">
        <v>1</v>
      </c>
      <c r="E8" s="3" t="s">
        <v>9</v>
      </c>
      <c r="F8" s="2">
        <v>2</v>
      </c>
      <c r="G8" s="3" t="s">
        <v>10</v>
      </c>
      <c r="H8" s="4">
        <v>500</v>
      </c>
      <c r="I8" s="23">
        <f t="shared" si="0"/>
        <v>1000</v>
      </c>
    </row>
    <row r="9" spans="1:251" ht="16.5">
      <c r="A9" s="45"/>
      <c r="B9" s="1" t="s">
        <v>46</v>
      </c>
      <c r="C9" s="1"/>
      <c r="D9" s="2">
        <v>1</v>
      </c>
      <c r="E9" s="3" t="s">
        <v>9</v>
      </c>
      <c r="F9" s="2">
        <v>2</v>
      </c>
      <c r="G9" s="3" t="s">
        <v>10</v>
      </c>
      <c r="H9" s="4">
        <v>600</v>
      </c>
      <c r="I9" s="23">
        <f t="shared" si="0"/>
        <v>1200</v>
      </c>
    </row>
    <row r="10" spans="1:251" ht="16.5">
      <c r="A10" s="45"/>
      <c r="B10" s="5" t="s">
        <v>4</v>
      </c>
      <c r="C10" s="1"/>
      <c r="D10" s="2">
        <v>1</v>
      </c>
      <c r="E10" s="3" t="s">
        <v>9</v>
      </c>
      <c r="F10" s="2">
        <v>1</v>
      </c>
      <c r="G10" s="3" t="s">
        <v>10</v>
      </c>
      <c r="H10" s="4">
        <v>300</v>
      </c>
      <c r="I10" s="23">
        <f t="shared" si="0"/>
        <v>300</v>
      </c>
    </row>
    <row r="11" spans="1:251" ht="16.5">
      <c r="A11" s="45"/>
      <c r="B11" s="5" t="s">
        <v>5</v>
      </c>
      <c r="C11" s="1"/>
      <c r="D11" s="2">
        <v>1</v>
      </c>
      <c r="E11" s="3" t="s">
        <v>9</v>
      </c>
      <c r="F11" s="2">
        <v>1</v>
      </c>
      <c r="G11" s="3" t="s">
        <v>10</v>
      </c>
      <c r="H11" s="4">
        <v>300</v>
      </c>
      <c r="I11" s="23">
        <f t="shared" si="0"/>
        <v>300</v>
      </c>
    </row>
    <row r="12" spans="1:251" ht="16.5">
      <c r="A12" s="45"/>
      <c r="B12" s="5" t="s">
        <v>47</v>
      </c>
      <c r="C12" s="1"/>
      <c r="D12" s="2">
        <v>1</v>
      </c>
      <c r="E12" s="3" t="s">
        <v>48</v>
      </c>
      <c r="F12" s="2">
        <v>10</v>
      </c>
      <c r="G12" s="3" t="s">
        <v>49</v>
      </c>
      <c r="H12" s="4">
        <v>200</v>
      </c>
      <c r="I12" s="23">
        <f t="shared" si="0"/>
        <v>2000</v>
      </c>
    </row>
    <row r="13" spans="1:251" ht="16.5">
      <c r="A13" s="45"/>
      <c r="B13" s="5" t="s">
        <v>123</v>
      </c>
      <c r="C13" s="1"/>
      <c r="D13" s="44">
        <v>1</v>
      </c>
      <c r="E13" s="44" t="s">
        <v>0</v>
      </c>
      <c r="F13" s="44">
        <v>10</v>
      </c>
      <c r="G13" s="44" t="s">
        <v>36</v>
      </c>
      <c r="H13" s="4">
        <v>100</v>
      </c>
      <c r="I13" s="23">
        <f t="shared" si="0"/>
        <v>1000</v>
      </c>
    </row>
    <row r="14" spans="1:251" ht="16.5">
      <c r="A14" s="45"/>
      <c r="B14" s="5" t="s">
        <v>6</v>
      </c>
      <c r="C14" s="1"/>
      <c r="D14" s="2">
        <v>1</v>
      </c>
      <c r="E14" s="3" t="s">
        <v>9</v>
      </c>
      <c r="F14" s="2">
        <v>2</v>
      </c>
      <c r="G14" s="3" t="s">
        <v>10</v>
      </c>
      <c r="H14" s="4">
        <v>300</v>
      </c>
      <c r="I14" s="23">
        <f t="shared" si="0"/>
        <v>600</v>
      </c>
    </row>
    <row r="15" spans="1:251" ht="16.5">
      <c r="A15" s="45"/>
      <c r="B15" s="5" t="s">
        <v>7</v>
      </c>
      <c r="C15" s="1"/>
      <c r="D15" s="2">
        <v>1</v>
      </c>
      <c r="E15" s="3" t="s">
        <v>9</v>
      </c>
      <c r="F15" s="2">
        <v>1</v>
      </c>
      <c r="G15" s="3" t="s">
        <v>11</v>
      </c>
      <c r="H15" s="4">
        <v>1000</v>
      </c>
      <c r="I15" s="23">
        <f t="shared" si="0"/>
        <v>1000</v>
      </c>
    </row>
    <row r="16" spans="1:251" ht="16.5">
      <c r="A16" s="45"/>
      <c r="B16" s="5" t="s">
        <v>8</v>
      </c>
      <c r="C16" s="1"/>
      <c r="D16" s="2">
        <v>2</v>
      </c>
      <c r="E16" s="3" t="s">
        <v>9</v>
      </c>
      <c r="F16" s="2">
        <v>8</v>
      </c>
      <c r="G16" s="3" t="s">
        <v>12</v>
      </c>
      <c r="H16" s="4">
        <v>500</v>
      </c>
      <c r="I16" s="23">
        <f t="shared" si="0"/>
        <v>8000</v>
      </c>
    </row>
    <row r="17" spans="1:9" ht="16.5">
      <c r="A17" s="45" t="s">
        <v>13</v>
      </c>
      <c r="B17" s="5" t="s">
        <v>14</v>
      </c>
      <c r="C17" s="1" t="s">
        <v>127</v>
      </c>
      <c r="D17" s="2">
        <v>1</v>
      </c>
      <c r="E17" s="3" t="s">
        <v>9</v>
      </c>
      <c r="F17" s="2">
        <v>24</v>
      </c>
      <c r="G17" s="7" t="s">
        <v>20</v>
      </c>
      <c r="H17" s="4">
        <v>300</v>
      </c>
      <c r="I17" s="23">
        <f t="shared" si="0"/>
        <v>7200</v>
      </c>
    </row>
    <row r="18" spans="1:9" ht="16.5">
      <c r="A18" s="45"/>
      <c r="B18" s="1" t="s">
        <v>15</v>
      </c>
      <c r="C18" s="1"/>
      <c r="D18" s="2">
        <v>1</v>
      </c>
      <c r="E18" s="6" t="s">
        <v>9</v>
      </c>
      <c r="F18" s="2">
        <v>4</v>
      </c>
      <c r="G18" s="6" t="s">
        <v>10</v>
      </c>
      <c r="H18" s="4">
        <v>300</v>
      </c>
      <c r="I18" s="23">
        <f t="shared" si="0"/>
        <v>1200</v>
      </c>
    </row>
    <row r="19" spans="1:9" ht="16.5">
      <c r="A19" s="45"/>
      <c r="B19" s="5" t="s">
        <v>77</v>
      </c>
      <c r="C19" s="1"/>
      <c r="D19" s="2">
        <v>1</v>
      </c>
      <c r="E19" s="3" t="s">
        <v>9</v>
      </c>
      <c r="F19" s="2">
        <v>1</v>
      </c>
      <c r="G19" s="6" t="s">
        <v>10</v>
      </c>
      <c r="H19" s="4">
        <v>1500</v>
      </c>
      <c r="I19" s="23">
        <f t="shared" si="0"/>
        <v>1500</v>
      </c>
    </row>
    <row r="20" spans="1:9" ht="16.5">
      <c r="A20" s="45"/>
      <c r="B20" s="5" t="s">
        <v>78</v>
      </c>
      <c r="C20" s="1"/>
      <c r="D20" s="2">
        <v>1</v>
      </c>
      <c r="E20" s="3" t="s">
        <v>9</v>
      </c>
      <c r="F20" s="2">
        <v>1</v>
      </c>
      <c r="G20" s="7" t="s">
        <v>10</v>
      </c>
      <c r="H20" s="4">
        <v>1000</v>
      </c>
      <c r="I20" s="23">
        <f t="shared" si="0"/>
        <v>1000</v>
      </c>
    </row>
    <row r="21" spans="1:9" ht="16.5">
      <c r="A21" s="45"/>
      <c r="B21" s="5" t="s">
        <v>16</v>
      </c>
      <c r="C21" s="1"/>
      <c r="D21" s="2">
        <v>1</v>
      </c>
      <c r="E21" s="3" t="s">
        <v>9</v>
      </c>
      <c r="F21" s="2">
        <v>1</v>
      </c>
      <c r="G21" s="7" t="s">
        <v>10</v>
      </c>
      <c r="H21" s="4">
        <v>200</v>
      </c>
      <c r="I21" s="23">
        <f t="shared" si="0"/>
        <v>200</v>
      </c>
    </row>
    <row r="22" spans="1:9" ht="16.5">
      <c r="A22" s="45"/>
      <c r="B22" s="5" t="s">
        <v>17</v>
      </c>
      <c r="C22" s="1"/>
      <c r="D22" s="2">
        <v>1</v>
      </c>
      <c r="E22" s="3" t="s">
        <v>9</v>
      </c>
      <c r="F22" s="2">
        <v>1</v>
      </c>
      <c r="G22" s="7" t="s">
        <v>21</v>
      </c>
      <c r="H22" s="4">
        <v>1000</v>
      </c>
      <c r="I22" s="23">
        <f t="shared" si="0"/>
        <v>1000</v>
      </c>
    </row>
    <row r="23" spans="1:9" ht="16.5">
      <c r="A23" s="45"/>
      <c r="B23" s="5" t="s">
        <v>18</v>
      </c>
      <c r="C23" s="1"/>
      <c r="D23" s="2">
        <v>1</v>
      </c>
      <c r="E23" s="3" t="s">
        <v>9</v>
      </c>
      <c r="F23" s="2">
        <v>1</v>
      </c>
      <c r="G23" s="7" t="s">
        <v>21</v>
      </c>
      <c r="H23" s="4">
        <v>200</v>
      </c>
      <c r="I23" s="23">
        <f t="shared" si="0"/>
        <v>200</v>
      </c>
    </row>
    <row r="24" spans="1:9" ht="16.5">
      <c r="A24" s="45"/>
      <c r="B24" s="5" t="s">
        <v>82</v>
      </c>
      <c r="C24" s="1"/>
      <c r="D24" s="2">
        <v>1</v>
      </c>
      <c r="E24" s="3" t="s">
        <v>83</v>
      </c>
      <c r="F24" s="2">
        <v>1</v>
      </c>
      <c r="G24" s="7" t="s">
        <v>84</v>
      </c>
      <c r="H24" s="4">
        <v>1000</v>
      </c>
      <c r="I24" s="23">
        <f t="shared" si="0"/>
        <v>1000</v>
      </c>
    </row>
    <row r="25" spans="1:9" ht="16.5">
      <c r="A25" s="45"/>
      <c r="B25" s="5" t="s">
        <v>52</v>
      </c>
      <c r="C25" s="1"/>
      <c r="D25" s="2">
        <v>2</v>
      </c>
      <c r="E25" s="3" t="s">
        <v>9</v>
      </c>
      <c r="F25" s="2">
        <v>8</v>
      </c>
      <c r="G25" s="7" t="s">
        <v>12</v>
      </c>
      <c r="H25" s="4">
        <v>500</v>
      </c>
      <c r="I25" s="23">
        <f t="shared" si="0"/>
        <v>8000</v>
      </c>
    </row>
    <row r="26" spans="1:9" ht="16.5">
      <c r="A26" s="70" t="s">
        <v>22</v>
      </c>
      <c r="B26" s="1" t="s">
        <v>23</v>
      </c>
      <c r="C26" s="1"/>
      <c r="D26" s="2">
        <v>1</v>
      </c>
      <c r="E26" s="6" t="s">
        <v>9</v>
      </c>
      <c r="F26" s="2">
        <v>40</v>
      </c>
      <c r="G26" s="3" t="s">
        <v>29</v>
      </c>
      <c r="H26" s="4">
        <v>60</v>
      </c>
      <c r="I26" s="23">
        <f t="shared" si="0"/>
        <v>2400</v>
      </c>
    </row>
    <row r="27" spans="1:9" ht="16.5">
      <c r="A27" s="70"/>
      <c r="B27" s="1" t="s">
        <v>24</v>
      </c>
      <c r="C27" s="1"/>
      <c r="D27" s="2">
        <v>1</v>
      </c>
      <c r="E27" s="6" t="s">
        <v>9</v>
      </c>
      <c r="F27" s="2">
        <v>30</v>
      </c>
      <c r="G27" s="3" t="s">
        <v>30</v>
      </c>
      <c r="H27" s="4">
        <v>80</v>
      </c>
      <c r="I27" s="23">
        <f t="shared" si="0"/>
        <v>2400</v>
      </c>
    </row>
    <row r="28" spans="1:9" ht="16.5">
      <c r="A28" s="70"/>
      <c r="B28" s="1" t="s">
        <v>54</v>
      </c>
      <c r="C28" s="1"/>
      <c r="D28" s="2">
        <v>1</v>
      </c>
      <c r="E28" s="6" t="s">
        <v>9</v>
      </c>
      <c r="F28" s="2">
        <v>40</v>
      </c>
      <c r="G28" s="3" t="s">
        <v>30</v>
      </c>
      <c r="H28" s="4">
        <v>200</v>
      </c>
      <c r="I28" s="23">
        <f t="shared" si="0"/>
        <v>8000</v>
      </c>
    </row>
    <row r="29" spans="1:9" ht="16.5">
      <c r="A29" s="70"/>
      <c r="B29" s="1" t="s">
        <v>55</v>
      </c>
      <c r="C29" s="1"/>
      <c r="D29" s="2">
        <v>1</v>
      </c>
      <c r="E29" s="6" t="s">
        <v>48</v>
      </c>
      <c r="F29" s="2">
        <v>4</v>
      </c>
      <c r="G29" s="3" t="s">
        <v>56</v>
      </c>
      <c r="H29" s="4">
        <v>480</v>
      </c>
      <c r="I29" s="23">
        <f t="shared" si="0"/>
        <v>1920</v>
      </c>
    </row>
    <row r="30" spans="1:9" ht="16.5">
      <c r="A30" s="70"/>
      <c r="B30" s="1" t="s">
        <v>60</v>
      </c>
      <c r="C30" s="1"/>
      <c r="D30" s="2">
        <v>1</v>
      </c>
      <c r="E30" s="6" t="s">
        <v>61</v>
      </c>
      <c r="F30" s="2">
        <v>6</v>
      </c>
      <c r="G30" s="3" t="s">
        <v>62</v>
      </c>
      <c r="H30" s="4">
        <v>350</v>
      </c>
      <c r="I30" s="23">
        <f t="shared" si="0"/>
        <v>2100</v>
      </c>
    </row>
    <row r="31" spans="1:9" ht="16.5">
      <c r="A31" s="70"/>
      <c r="B31" s="5" t="s">
        <v>25</v>
      </c>
      <c r="C31" s="1"/>
      <c r="D31" s="2">
        <v>2</v>
      </c>
      <c r="E31" s="6" t="s">
        <v>11</v>
      </c>
      <c r="F31" s="2">
        <v>2</v>
      </c>
      <c r="G31" s="3" t="s">
        <v>30</v>
      </c>
      <c r="H31" s="4">
        <v>300</v>
      </c>
      <c r="I31" s="23">
        <f t="shared" si="0"/>
        <v>1200</v>
      </c>
    </row>
    <row r="32" spans="1:9" ht="16.5">
      <c r="A32" s="70"/>
      <c r="B32" s="5" t="s">
        <v>115</v>
      </c>
      <c r="C32" s="1"/>
      <c r="D32" s="2">
        <v>1</v>
      </c>
      <c r="E32" s="6" t="s">
        <v>113</v>
      </c>
      <c r="F32" s="2">
        <v>2</v>
      </c>
      <c r="G32" s="3" t="s">
        <v>114</v>
      </c>
      <c r="H32" s="4">
        <v>500</v>
      </c>
      <c r="I32" s="23">
        <f t="shared" si="0"/>
        <v>1000</v>
      </c>
    </row>
    <row r="33" spans="1:9" ht="16.5">
      <c r="A33" s="70"/>
      <c r="B33" s="5" t="s">
        <v>26</v>
      </c>
      <c r="C33" s="1"/>
      <c r="D33" s="2">
        <v>1</v>
      </c>
      <c r="E33" s="6" t="s">
        <v>9</v>
      </c>
      <c r="F33" s="2">
        <v>2</v>
      </c>
      <c r="G33" s="3" t="s">
        <v>30</v>
      </c>
      <c r="H33" s="4">
        <v>300</v>
      </c>
      <c r="I33" s="23">
        <f t="shared" si="0"/>
        <v>600</v>
      </c>
    </row>
    <row r="34" spans="1:9" ht="16.5">
      <c r="A34" s="70"/>
      <c r="B34" s="5" t="s">
        <v>27</v>
      </c>
      <c r="C34" s="1"/>
      <c r="D34" s="2">
        <v>1</v>
      </c>
      <c r="E34" s="6" t="s">
        <v>9</v>
      </c>
      <c r="F34" s="2">
        <v>1</v>
      </c>
      <c r="G34" s="3" t="s">
        <v>30</v>
      </c>
      <c r="H34" s="4">
        <v>200</v>
      </c>
      <c r="I34" s="23">
        <f t="shared" si="0"/>
        <v>200</v>
      </c>
    </row>
    <row r="35" spans="1:9" ht="16.5">
      <c r="A35" s="70"/>
      <c r="B35" s="5" t="s">
        <v>28</v>
      </c>
      <c r="C35" s="1"/>
      <c r="D35" s="2">
        <v>1</v>
      </c>
      <c r="E35" s="6" t="s">
        <v>9</v>
      </c>
      <c r="F35" s="2">
        <v>1</v>
      </c>
      <c r="G35" s="3" t="s">
        <v>30</v>
      </c>
      <c r="H35" s="4">
        <v>1000</v>
      </c>
      <c r="I35" s="23">
        <f t="shared" si="0"/>
        <v>1000</v>
      </c>
    </row>
    <row r="36" spans="1:9" ht="16.5">
      <c r="A36" s="70"/>
      <c r="B36" s="5" t="s">
        <v>57</v>
      </c>
      <c r="C36" s="1"/>
      <c r="D36" s="2">
        <v>1</v>
      </c>
      <c r="E36" s="6" t="s">
        <v>59</v>
      </c>
      <c r="F36" s="2">
        <v>1</v>
      </c>
      <c r="G36" s="3" t="s">
        <v>58</v>
      </c>
      <c r="H36" s="4">
        <v>1000</v>
      </c>
      <c r="I36" s="23">
        <f t="shared" si="0"/>
        <v>1000</v>
      </c>
    </row>
    <row r="37" spans="1:9" ht="16.5">
      <c r="A37" s="70"/>
      <c r="B37" s="1" t="s">
        <v>51</v>
      </c>
      <c r="C37" s="1"/>
      <c r="D37" s="2">
        <v>2</v>
      </c>
      <c r="E37" s="6" t="s">
        <v>9</v>
      </c>
      <c r="F37" s="2">
        <v>8</v>
      </c>
      <c r="G37" s="6" t="s">
        <v>12</v>
      </c>
      <c r="H37" s="4">
        <v>500</v>
      </c>
      <c r="I37" s="23">
        <f t="shared" si="0"/>
        <v>8000</v>
      </c>
    </row>
    <row r="38" spans="1:9" s="38" customFormat="1" ht="16.5">
      <c r="A38" s="70" t="s">
        <v>38</v>
      </c>
      <c r="B38" s="1" t="s">
        <v>35</v>
      </c>
      <c r="C38" s="1" t="s">
        <v>125</v>
      </c>
      <c r="D38" s="2">
        <v>1</v>
      </c>
      <c r="E38" s="6" t="s">
        <v>11</v>
      </c>
      <c r="F38" s="2">
        <v>15</v>
      </c>
      <c r="G38" s="6" t="s">
        <v>20</v>
      </c>
      <c r="H38" s="4">
        <v>320</v>
      </c>
      <c r="I38" s="23">
        <f t="shared" si="0"/>
        <v>4800</v>
      </c>
    </row>
    <row r="39" spans="1:9" ht="16.5">
      <c r="A39" s="70"/>
      <c r="B39" s="1" t="s">
        <v>31</v>
      </c>
      <c r="C39" s="1" t="s">
        <v>124</v>
      </c>
      <c r="D39" s="2">
        <v>1</v>
      </c>
      <c r="E39" s="6" t="s">
        <v>37</v>
      </c>
      <c r="F39" s="2">
        <v>26</v>
      </c>
      <c r="G39" s="6" t="s">
        <v>20</v>
      </c>
      <c r="H39" s="4">
        <v>80</v>
      </c>
      <c r="I39" s="23">
        <f t="shared" si="0"/>
        <v>2080</v>
      </c>
    </row>
    <row r="40" spans="1:9" ht="16.5">
      <c r="A40" s="70"/>
      <c r="B40" s="1" t="s">
        <v>32</v>
      </c>
      <c r="C40" s="1" t="s">
        <v>88</v>
      </c>
      <c r="D40" s="2">
        <v>1</v>
      </c>
      <c r="E40" s="6" t="s">
        <v>37</v>
      </c>
      <c r="F40" s="2">
        <v>63</v>
      </c>
      <c r="G40" s="6" t="s">
        <v>20</v>
      </c>
      <c r="H40" s="4">
        <v>20</v>
      </c>
      <c r="I40" s="23">
        <f t="shared" si="0"/>
        <v>1260</v>
      </c>
    </row>
    <row r="41" spans="1:9" ht="16.5">
      <c r="A41" s="70"/>
      <c r="B41" s="1" t="s">
        <v>85</v>
      </c>
      <c r="C41" s="1"/>
      <c r="D41" s="2">
        <v>2</v>
      </c>
      <c r="E41" s="6" t="s">
        <v>11</v>
      </c>
      <c r="F41" s="2">
        <v>1</v>
      </c>
      <c r="G41" s="6" t="s">
        <v>30</v>
      </c>
      <c r="H41" s="4">
        <v>300</v>
      </c>
      <c r="I41" s="23">
        <f t="shared" si="0"/>
        <v>600</v>
      </c>
    </row>
    <row r="42" spans="1:9" ht="16.5">
      <c r="A42" s="70"/>
      <c r="B42" s="1" t="s">
        <v>33</v>
      </c>
      <c r="C42" s="1" t="s">
        <v>101</v>
      </c>
      <c r="D42" s="2">
        <v>1</v>
      </c>
      <c r="E42" s="2" t="s">
        <v>37</v>
      </c>
      <c r="F42" s="2">
        <v>7</v>
      </c>
      <c r="G42" s="2" t="s">
        <v>50</v>
      </c>
      <c r="H42" s="4">
        <v>300</v>
      </c>
      <c r="I42" s="23">
        <f t="shared" si="0"/>
        <v>2100</v>
      </c>
    </row>
    <row r="43" spans="1:9" ht="16.5">
      <c r="A43" s="70"/>
      <c r="B43" s="5" t="s">
        <v>97</v>
      </c>
      <c r="C43" s="13"/>
      <c r="D43" s="2">
        <v>1</v>
      </c>
      <c r="E43" s="2" t="s">
        <v>0</v>
      </c>
      <c r="F43" s="3">
        <v>1</v>
      </c>
      <c r="G43" s="3" t="s">
        <v>48</v>
      </c>
      <c r="H43" s="4">
        <v>5000</v>
      </c>
      <c r="I43" s="23">
        <f t="shared" ref="I43" si="1">D43*H43</f>
        <v>5000</v>
      </c>
    </row>
    <row r="44" spans="1:9" ht="16.5">
      <c r="A44" s="70"/>
      <c r="B44" s="1" t="s">
        <v>34</v>
      </c>
      <c r="C44" s="1"/>
      <c r="D44" s="2">
        <v>2</v>
      </c>
      <c r="E44" s="2" t="s">
        <v>9</v>
      </c>
      <c r="F44" s="2">
        <v>16</v>
      </c>
      <c r="G44" s="2" t="s">
        <v>12</v>
      </c>
      <c r="H44" s="4">
        <v>350</v>
      </c>
      <c r="I44" s="23">
        <f t="shared" si="0"/>
        <v>11200</v>
      </c>
    </row>
    <row r="45" spans="1:9" s="38" customFormat="1" ht="16.5">
      <c r="A45" s="70" t="s">
        <v>121</v>
      </c>
      <c r="B45" s="1" t="s">
        <v>45</v>
      </c>
      <c r="C45" s="13" t="s">
        <v>126</v>
      </c>
      <c r="D45" s="2">
        <v>1</v>
      </c>
      <c r="E45" s="2" t="s">
        <v>30</v>
      </c>
      <c r="F45" s="2">
        <v>10</v>
      </c>
      <c r="G45" s="2" t="s">
        <v>19</v>
      </c>
      <c r="H45" s="4">
        <v>210</v>
      </c>
      <c r="I45" s="23">
        <f t="shared" si="0"/>
        <v>2100</v>
      </c>
    </row>
    <row r="46" spans="1:9" s="38" customFormat="1" ht="16.5">
      <c r="A46" s="70"/>
      <c r="B46" s="42" t="s">
        <v>122</v>
      </c>
      <c r="C46" s="1" t="s">
        <v>99</v>
      </c>
      <c r="D46" s="2">
        <v>6</v>
      </c>
      <c r="E46" s="2" t="s">
        <v>36</v>
      </c>
      <c r="F46" s="2">
        <v>1</v>
      </c>
      <c r="G46" s="2" t="s">
        <v>0</v>
      </c>
      <c r="H46" s="4">
        <v>800</v>
      </c>
      <c r="I46" s="23">
        <f>D46*H46</f>
        <v>4800</v>
      </c>
    </row>
    <row r="47" spans="1:9" s="38" customFormat="1" ht="16.5">
      <c r="A47" s="70"/>
      <c r="B47" s="1" t="s">
        <v>39</v>
      </c>
      <c r="C47" s="1"/>
      <c r="D47" s="2">
        <v>1</v>
      </c>
      <c r="E47" s="2" t="s">
        <v>37</v>
      </c>
      <c r="F47" s="2">
        <v>15</v>
      </c>
      <c r="G47" s="2" t="s">
        <v>42</v>
      </c>
      <c r="H47" s="4">
        <v>500</v>
      </c>
      <c r="I47" s="23">
        <f t="shared" si="0"/>
        <v>7500</v>
      </c>
    </row>
    <row r="48" spans="1:9" ht="16.5">
      <c r="A48" s="46" t="s">
        <v>87</v>
      </c>
      <c r="B48" s="5" t="s">
        <v>118</v>
      </c>
      <c r="C48" s="13"/>
      <c r="D48" s="2">
        <v>150</v>
      </c>
      <c r="E48" s="2" t="s">
        <v>89</v>
      </c>
      <c r="F48" s="2">
        <v>1</v>
      </c>
      <c r="G48" s="2" t="s">
        <v>58</v>
      </c>
      <c r="H48" s="4">
        <v>10</v>
      </c>
      <c r="I48" s="23">
        <f t="shared" ref="I48:I53" si="2">D48*F48*H48</f>
        <v>1500</v>
      </c>
    </row>
    <row r="49" spans="1:251" ht="16.5">
      <c r="A49" s="47"/>
      <c r="B49" s="5" t="s">
        <v>117</v>
      </c>
      <c r="C49" s="13"/>
      <c r="D49" s="2">
        <v>10</v>
      </c>
      <c r="E49" s="2" t="s">
        <v>89</v>
      </c>
      <c r="F49" s="2">
        <v>1</v>
      </c>
      <c r="G49" s="2" t="s">
        <v>58</v>
      </c>
      <c r="H49" s="4">
        <v>20</v>
      </c>
      <c r="I49" s="23">
        <f t="shared" si="2"/>
        <v>200</v>
      </c>
    </row>
    <row r="50" spans="1:251" ht="16.5">
      <c r="A50" s="47"/>
      <c r="B50" s="5" t="s">
        <v>116</v>
      </c>
      <c r="C50" s="13" t="s">
        <v>94</v>
      </c>
      <c r="D50" s="2">
        <v>5</v>
      </c>
      <c r="E50" s="2" t="s">
        <v>89</v>
      </c>
      <c r="F50" s="2">
        <v>1</v>
      </c>
      <c r="G50" s="2" t="s">
        <v>58</v>
      </c>
      <c r="H50" s="4">
        <v>80</v>
      </c>
      <c r="I50" s="23">
        <f t="shared" si="2"/>
        <v>400</v>
      </c>
    </row>
    <row r="51" spans="1:251" ht="16.5">
      <c r="A51" s="47"/>
      <c r="B51" s="5" t="s">
        <v>91</v>
      </c>
      <c r="C51" s="8" t="s">
        <v>92</v>
      </c>
      <c r="D51" s="2">
        <v>500</v>
      </c>
      <c r="E51" s="2" t="s">
        <v>93</v>
      </c>
      <c r="F51" s="2">
        <v>1</v>
      </c>
      <c r="G51" s="2" t="s">
        <v>90</v>
      </c>
      <c r="H51" s="4">
        <v>21</v>
      </c>
      <c r="I51" s="23">
        <f t="shared" si="2"/>
        <v>10500</v>
      </c>
    </row>
    <row r="52" spans="1:251" ht="16.5">
      <c r="A52" s="47"/>
      <c r="B52" s="5" t="s">
        <v>128</v>
      </c>
      <c r="C52" s="8"/>
      <c r="D52" s="2">
        <v>1</v>
      </c>
      <c r="E52" s="2" t="s">
        <v>129</v>
      </c>
      <c r="F52" s="2">
        <v>1</v>
      </c>
      <c r="G52" s="2" t="s">
        <v>130</v>
      </c>
      <c r="H52" s="4">
        <v>1600</v>
      </c>
      <c r="I52" s="23">
        <f t="shared" si="2"/>
        <v>1600</v>
      </c>
    </row>
    <row r="53" spans="1:251" ht="16.5">
      <c r="A53" s="47"/>
      <c r="B53" s="5" t="s">
        <v>100</v>
      </c>
      <c r="C53" s="39">
        <v>50</v>
      </c>
      <c r="D53" s="2">
        <v>50</v>
      </c>
      <c r="E53" s="2" t="s">
        <v>103</v>
      </c>
      <c r="F53" s="2">
        <v>1</v>
      </c>
      <c r="G53" s="2" t="s">
        <v>95</v>
      </c>
      <c r="H53" s="4">
        <v>20</v>
      </c>
      <c r="I53" s="23">
        <f t="shared" si="2"/>
        <v>1000</v>
      </c>
    </row>
    <row r="54" spans="1:251" ht="16.5">
      <c r="A54" s="47"/>
      <c r="B54" s="5" t="s">
        <v>96</v>
      </c>
      <c r="C54" s="8" t="s">
        <v>98</v>
      </c>
      <c r="D54" s="2">
        <v>1</v>
      </c>
      <c r="E54" s="2" t="s">
        <v>104</v>
      </c>
      <c r="F54" s="3">
        <v>1</v>
      </c>
      <c r="G54" s="3" t="s">
        <v>48</v>
      </c>
      <c r="H54" s="4">
        <v>1000</v>
      </c>
      <c r="I54" s="23">
        <f t="shared" ref="I54:I58" si="3">D54*H54</f>
        <v>1000</v>
      </c>
    </row>
    <row r="55" spans="1:251" ht="16.5">
      <c r="A55" s="47"/>
      <c r="B55" s="5" t="s">
        <v>102</v>
      </c>
      <c r="C55" s="8"/>
      <c r="D55" s="2">
        <v>130</v>
      </c>
      <c r="E55" s="2" t="s">
        <v>89</v>
      </c>
      <c r="F55" s="3">
        <v>1</v>
      </c>
      <c r="G55" s="3" t="s">
        <v>48</v>
      </c>
      <c r="H55" s="4">
        <v>10</v>
      </c>
      <c r="I55" s="23">
        <f t="shared" si="3"/>
        <v>1300</v>
      </c>
    </row>
    <row r="56" spans="1:251" ht="16.5">
      <c r="A56" s="47"/>
      <c r="B56" s="5" t="s">
        <v>108</v>
      </c>
      <c r="C56" s="8"/>
      <c r="D56" s="2">
        <v>50</v>
      </c>
      <c r="E56" s="2" t="s">
        <v>106</v>
      </c>
      <c r="F56" s="3">
        <v>1</v>
      </c>
      <c r="G56" s="3" t="s">
        <v>107</v>
      </c>
      <c r="H56" s="4">
        <v>10</v>
      </c>
      <c r="I56" s="23">
        <f t="shared" si="3"/>
        <v>500</v>
      </c>
    </row>
    <row r="57" spans="1:251" ht="16.5">
      <c r="A57" s="47"/>
      <c r="B57" s="5" t="s">
        <v>109</v>
      </c>
      <c r="C57" s="8"/>
      <c r="D57" s="2">
        <v>50</v>
      </c>
      <c r="E57" s="2" t="s">
        <v>106</v>
      </c>
      <c r="F57" s="3">
        <v>1</v>
      </c>
      <c r="G57" s="3" t="s">
        <v>110</v>
      </c>
      <c r="H57" s="4">
        <v>10</v>
      </c>
      <c r="I57" s="23">
        <f t="shared" si="3"/>
        <v>500</v>
      </c>
    </row>
    <row r="58" spans="1:251" ht="16.5">
      <c r="A58" s="47"/>
      <c r="B58" s="5" t="s">
        <v>112</v>
      </c>
      <c r="C58" s="8"/>
      <c r="D58" s="2">
        <v>200</v>
      </c>
      <c r="E58" s="2" t="s">
        <v>111</v>
      </c>
      <c r="F58" s="3">
        <v>1</v>
      </c>
      <c r="G58" s="3" t="s">
        <v>105</v>
      </c>
      <c r="H58" s="4">
        <v>5</v>
      </c>
      <c r="I58" s="23">
        <f t="shared" si="3"/>
        <v>1000</v>
      </c>
    </row>
    <row r="59" spans="1:251" ht="16.5">
      <c r="A59" s="70" t="s">
        <v>86</v>
      </c>
      <c r="B59" s="5" t="s">
        <v>40</v>
      </c>
      <c r="C59" s="1" t="s">
        <v>53</v>
      </c>
      <c r="D59" s="2">
        <v>3</v>
      </c>
      <c r="E59" s="2" t="s">
        <v>43</v>
      </c>
      <c r="F59" s="2">
        <v>2</v>
      </c>
      <c r="G59" s="2" t="s">
        <v>44</v>
      </c>
      <c r="H59" s="4">
        <v>1500</v>
      </c>
      <c r="I59" s="23">
        <f t="shared" ref="I59" si="4">D59*F59*H59</f>
        <v>9000</v>
      </c>
    </row>
    <row r="60" spans="1:251" ht="16.5">
      <c r="A60" s="70"/>
      <c r="B60" s="5" t="s">
        <v>41</v>
      </c>
      <c r="C60" s="1"/>
      <c r="D60" s="2">
        <v>2</v>
      </c>
      <c r="E60" s="2" t="s">
        <v>43</v>
      </c>
      <c r="F60" s="2">
        <v>2</v>
      </c>
      <c r="G60" s="2" t="s">
        <v>44</v>
      </c>
      <c r="H60" s="4">
        <v>1500</v>
      </c>
      <c r="I60" s="23">
        <f>D60*F60*H60</f>
        <v>6000</v>
      </c>
    </row>
    <row r="61" spans="1:251" s="22" customFormat="1" ht="15" customHeight="1">
      <c r="A61" s="18"/>
      <c r="B61" s="19"/>
      <c r="C61" s="20"/>
      <c r="D61" s="21"/>
      <c r="E61" s="68" t="s">
        <v>74</v>
      </c>
      <c r="F61" s="68"/>
      <c r="G61" s="68"/>
      <c r="H61" s="69"/>
      <c r="I61" s="33">
        <f>SUM(I6:I60)</f>
        <v>144060</v>
      </c>
      <c r="J61" s="14"/>
      <c r="K61" s="43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</row>
    <row r="62" spans="1:251" s="14" customFormat="1" ht="15.75" customHeight="1">
      <c r="A62" s="16"/>
      <c r="B62" s="34" t="s">
        <v>71</v>
      </c>
      <c r="C62" s="17"/>
      <c r="D62" s="64" t="s">
        <v>72</v>
      </c>
      <c r="E62" s="65"/>
      <c r="F62" s="65"/>
      <c r="G62" s="65"/>
      <c r="H62" s="66"/>
      <c r="I62" s="35">
        <f>I61*6%</f>
        <v>8643.6</v>
      </c>
    </row>
    <row r="63" spans="1:251" s="14" customFormat="1" ht="15.75" customHeight="1" thickBot="1">
      <c r="A63" s="24"/>
      <c r="B63" s="36"/>
      <c r="C63" s="25"/>
      <c r="D63" s="67" t="s">
        <v>73</v>
      </c>
      <c r="E63" s="67"/>
      <c r="F63" s="67"/>
      <c r="G63" s="67"/>
      <c r="H63" s="67"/>
      <c r="I63" s="37">
        <f>I61+I62</f>
        <v>152703.6</v>
      </c>
    </row>
    <row r="64" spans="1:251" ht="16.5">
      <c r="A64" s="40"/>
      <c r="B64" s="9"/>
      <c r="C64" s="10"/>
      <c r="D64" s="11"/>
      <c r="E64" s="11"/>
      <c r="F64" s="11"/>
      <c r="G64" s="11"/>
      <c r="H64" s="12"/>
      <c r="I64" s="12"/>
    </row>
  </sheetData>
  <mergeCells count="17">
    <mergeCell ref="D62:H62"/>
    <mergeCell ref="D63:H63"/>
    <mergeCell ref="E61:H61"/>
    <mergeCell ref="A26:A37"/>
    <mergeCell ref="A59:A60"/>
    <mergeCell ref="A38:A44"/>
    <mergeCell ref="A45:A47"/>
    <mergeCell ref="A1:I1"/>
    <mergeCell ref="A2:C2"/>
    <mergeCell ref="D2:I2"/>
    <mergeCell ref="A3:C3"/>
    <mergeCell ref="D3:I3"/>
    <mergeCell ref="A17:A25"/>
    <mergeCell ref="A6:A16"/>
    <mergeCell ref="A48:A58"/>
    <mergeCell ref="A4:B4"/>
    <mergeCell ref="D4:I4"/>
  </mergeCells>
  <phoneticPr fontId="1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shenzhong</dc:creator>
  <cp:lastModifiedBy>李宇轩</cp:lastModifiedBy>
  <dcterms:created xsi:type="dcterms:W3CDTF">2014-09-25T08:53:26Z</dcterms:created>
  <dcterms:modified xsi:type="dcterms:W3CDTF">2017-11-27T06:21:50Z</dcterms:modified>
</cp:coreProperties>
</file>