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0" yWindow="460" windowWidth="23260" windowHeight="1190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0" i="3" l="1"/>
  <c r="G13" i="3"/>
  <c r="F60" i="3"/>
  <c r="F13" i="3"/>
  <c r="F59" i="3"/>
  <c r="E54" i="3"/>
  <c r="E29" i="3"/>
  <c r="E60" i="3"/>
  <c r="A65" i="3"/>
  <c r="F32" i="3"/>
  <c r="G32" i="4"/>
  <c r="H19" i="2"/>
  <c r="B22" i="2"/>
  <c r="I19" i="2"/>
  <c r="G22" i="2"/>
  <c r="K22" i="2"/>
  <c r="G19" i="2"/>
  <c r="C65" i="3"/>
  <c r="I65" i="3"/>
  <c r="G65" i="3"/>
  <c r="E65" i="3"/>
  <c r="E47" i="3"/>
  <c r="E49" i="3"/>
  <c r="D49" i="3"/>
  <c r="C49" i="3"/>
  <c r="E42" i="3"/>
  <c r="E46" i="3"/>
  <c r="D46" i="3"/>
  <c r="C46" i="3"/>
  <c r="E33" i="3"/>
  <c r="E41" i="3"/>
  <c r="D41" i="3"/>
  <c r="C41" i="3"/>
  <c r="E28" i="3"/>
  <c r="D28" i="3"/>
  <c r="E17" i="3"/>
  <c r="E21" i="3"/>
  <c r="D21" i="3"/>
  <c r="C21" i="3"/>
  <c r="E14" i="3"/>
  <c r="E16" i="3"/>
  <c r="D16" i="3"/>
  <c r="C16" i="3"/>
  <c r="E13" i="3"/>
  <c r="D13" i="3"/>
  <c r="C13" i="3"/>
</calcChain>
</file>

<file path=xl/sharedStrings.xml><?xml version="1.0" encoding="utf-8"?>
<sst xmlns="http://schemas.openxmlformats.org/spreadsheetml/2006/main" count="174" uniqueCount="126">
  <si>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</si>
  <si>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</si>
  <si>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</si>
  <si>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</si>
  <si>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</si>
  <si>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</si>
  <si>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</si>
  <si>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</si>
  <si>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</si>
  <si>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</si>
  <si>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</si>
  <si>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</si>
  <si>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</si>
  <si>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</si>
  <si>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</si>
  <si>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</si>
  <si>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</si>
  <si>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</si>
  <si>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</si>
  <si>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</si>
  <si>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</si>
  <si>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</si>
  <si>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</si>
  <si>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</si>
  <si>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</si>
  <si>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</si>
  <si>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</si>
  <si>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</si>
  <si>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</si>
  <si>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</si>
  <si>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</si>
  <si>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</si>
  <si>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</si>
  <si>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</si>
  <si>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</si>
  <si>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</si>
  <si>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</si>
  <si>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</si>
  <si>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</si>
  <si>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</si>
  <si>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</si>
  <si>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</si>
  <si>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</si>
  <si>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</si>
  <si>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</si>
  <si>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</si>
  <si>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</si>
  <si>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</si>
  <si>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</si>
  <si>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</si>
  <si>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</si>
  <si>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</si>
  <si>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</si>
  <si>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</si>
  <si>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</si>
  <si>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</si>
  <si>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</si>
  <si>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</si>
  <si>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</si>
  <si>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9月22-24日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</si>
  <si>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</si>
  <si>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</si>
  <si>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</si>
  <si>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</si>
  <si>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</si>
  <si>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</si>
  <si>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</si>
  <si>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</si>
  <si>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</si>
  <si>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客户酒水采买</t>
  </si>
  <si>
    <t>红酒</t>
  </si>
  <si>
    <t>啤酒</t>
  </si>
  <si>
    <t>可乐+雪碧</t>
  </si>
  <si>
    <t>闪送费用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</si>
  <si>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</si>
  <si>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</si>
  <si>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</si>
  <si>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</si>
  <si>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</si>
  <si>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</si>
  <si>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</si>
  <si>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</si>
  <si>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</si>
  <si>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</si>
  <si>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</si>
  <si>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</si>
  <si>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</si>
  <si>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</si>
  <si>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</si>
  <si>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</si>
  <si>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</si>
  <si>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</si>
  <si>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</si>
  <si>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</si>
  <si>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</si>
  <si>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</si>
  <si>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</si>
  <si>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</si>
  <si>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</si>
  <si>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</si>
  <si>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</si>
  <si>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</si>
  <si>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</si>
  <si>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</si>
  <si>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</si>
  <si>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</si>
  <si>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</si>
  <si>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</si>
  <si>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</si>
  <si>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</si>
  <si>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</si>
  <si>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</si>
  <si>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</si>
  <si>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团号：HMZA-211206-QSK182</t>
    <phoneticPr fontId="12" type="noConversion"/>
  </si>
  <si>
    <t>活动日期：2021年12月6-10日</t>
    <phoneticPr fontId="12" type="noConversion"/>
  </si>
  <si>
    <t>澳门凼仔-深圳蛇口，4人</t>
    <rPh sb="0" eb="1">
      <t>ao men dao zhang</t>
    </rPh>
    <rPh sb="2" eb="3">
      <t>dang zai</t>
    </rPh>
    <rPh sb="5" eb="6">
      <t>shen zhen she kou</t>
    </rPh>
    <rPh sb="11" eb="12">
      <t>ren</t>
    </rPh>
    <phoneticPr fontId="12" type="noConversion"/>
  </si>
  <si>
    <t>深圳蛇口-澳门凼仔，4人</t>
    <rPh sb="0" eb="1">
      <t>shen zhen she k</t>
    </rPh>
    <rPh sb="5" eb="6">
      <t>ao men dang zai</t>
    </rPh>
    <rPh sb="11" eb="12">
      <t>ren</t>
    </rPh>
    <phoneticPr fontId="12" type="noConversion"/>
  </si>
  <si>
    <t>宴请客户：安德鲁饼店55澳门币，大利来记165澳门币，世纪咖啡124澳门币（汇率0.8225）</t>
    <rPh sb="0" eb="1">
      <t>yan qing</t>
    </rPh>
    <rPh sb="2" eb="3">
      <t>ke hu</t>
    </rPh>
    <rPh sb="5" eb="6">
      <t>an de lu</t>
    </rPh>
    <rPh sb="8" eb="9">
      <t>bing dian</t>
    </rPh>
    <rPh sb="12" eb="13">
      <t>ao men bi</t>
    </rPh>
    <rPh sb="16" eb="17">
      <t>da li</t>
    </rPh>
    <rPh sb="17" eb="18">
      <t>li</t>
    </rPh>
    <rPh sb="18" eb="19">
      <t>lai</t>
    </rPh>
    <rPh sb="19" eb="20">
      <t>ji</t>
    </rPh>
    <rPh sb="23" eb="24">
      <t>ao men bi</t>
    </rPh>
    <rPh sb="34" eb="35">
      <t>ao men bi</t>
    </rPh>
    <rPh sb="38" eb="39">
      <t>hui lü</t>
    </rPh>
    <phoneticPr fontId="12" type="noConversion"/>
  </si>
  <si>
    <t>宴请客户：肥仔文759澳门币（汇率0.8225）</t>
    <rPh sb="0" eb="1">
      <t>yan qing ke hu</t>
    </rPh>
    <rPh sb="5" eb="6">
      <t>fei</t>
    </rPh>
    <rPh sb="6" eb="7">
      <t>zai</t>
    </rPh>
    <rPh sb="7" eb="8">
      <t>wen</t>
    </rPh>
    <rPh sb="11" eb="12">
      <t>ao men bi</t>
    </rPh>
    <rPh sb="15" eb="16">
      <t>hui lü</t>
    </rPh>
    <phoneticPr fontId="12" type="noConversion"/>
  </si>
  <si>
    <t>澳门出租车262澳门币（汇率0.8225）</t>
    <rPh sb="0" eb="1">
      <t>ao men chu zu che</t>
    </rPh>
    <rPh sb="8" eb="9">
      <t>ao men bi</t>
    </rPh>
    <rPh sb="12" eb="13">
      <t>hui lü</t>
    </rPh>
    <phoneticPr fontId="12" type="noConversion"/>
  </si>
  <si>
    <t>珠海出租车</t>
    <rPh sb="0" eb="1">
      <t>zhu hai chu zu che</t>
    </rPh>
    <phoneticPr fontId="12" type="noConversion"/>
  </si>
  <si>
    <t>北京出租车</t>
    <rPh sb="0" eb="1">
      <t>bei jing cu zu che</t>
    </rPh>
    <rPh sb="2" eb="3">
      <t>chu zu che</t>
    </rPh>
    <phoneticPr fontId="12" type="noConversion"/>
  </si>
  <si>
    <t>客户燕窝</t>
    <rPh sb="0" eb="1">
      <t>ke hu</t>
    </rPh>
    <rPh sb="2" eb="3">
      <t>yan wo</t>
    </rPh>
    <phoneticPr fontId="12" type="noConversion"/>
  </si>
  <si>
    <t>餐费：澳门地道葡国餐108澳门币（汇率0.8225）</t>
    <rPh sb="0" eb="1">
      <t>can fei</t>
    </rPh>
    <rPh sb="3" eb="4">
      <t>ao men did dao</t>
    </rPh>
    <rPh sb="7" eb="8">
      <t>pu guo can</t>
    </rPh>
    <rPh sb="13" eb="14">
      <t>ao men bi</t>
    </rPh>
    <rPh sb="17" eb="18">
      <t>hui lü</t>
    </rPh>
    <phoneticPr fontId="12" type="noConversion"/>
  </si>
  <si>
    <t>剩余活动物料快递：珠海-360北京</t>
    <rPh sb="0" eb="1">
      <t>sheng yu</t>
    </rPh>
    <rPh sb="2" eb="3">
      <t>huo dong wu liao</t>
    </rPh>
    <rPh sb="6" eb="7">
      <t>kuai ddi</t>
    </rPh>
    <rPh sb="9" eb="10">
      <t>zhu hai</t>
    </rPh>
    <rPh sb="15" eb="16">
      <t>bei jing</t>
    </rPh>
    <phoneticPr fontId="12" type="noConversion"/>
  </si>
  <si>
    <t>客户燕窝快递</t>
    <rPh sb="0" eb="1">
      <t>ke hu</t>
    </rPh>
    <rPh sb="2" eb="3">
      <t>yan wo</t>
    </rPh>
    <rPh sb="4" eb="5">
      <t>kuai di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</si>
</sst>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3" x14ac:knownFonts="1">
    <font>
      <sz val="11"/>
      <color theme="1"/>
      <name val="DengXian"/>
      <charset val="134"/>
      <scheme val="minor"/>
    </font>
    <font>
      <b/>
      <sz val="14"/>
      <color theme="1"/>
      <name val="DengXian"/>
      <family val="4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DengXian"/>
      <family val="4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family val="4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9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9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0" fontId="0" fillId="0" borderId="15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7"/>
  <sheetViews>
    <sheetView tabSelected="1" topLeftCell="A14" workbookViewId="0">
      <selection activeCell="H68" sqref="H68"/>
    </sheetView>
  </sheetViews>
  <sheetFormatPr baseColWidth="10" defaultColWidth="9" defaultRowHeight="21" customHeight="1" x14ac:dyDescent="0.2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83203125" customWidth="1"/>
    <col min="6" max="6" width="12.1640625" customWidth="1"/>
    <col min="8" max="8" width="11.83203125" customWidth="1"/>
    <col min="9" max="9" width="22.5" style="64" customWidth="1"/>
    <col min="10" max="10" width="39.5" style="65" customWidth="1"/>
  </cols>
  <sheetData>
    <row r="2" spans="1:12" ht="21" customHeight="1" x14ac:dyDescent="0.2">
      <c r="C2" s="97" t="s">
        <v>0</v>
      </c>
      <c r="D2" s="97"/>
      <c r="E2" s="97"/>
      <c r="F2" s="97"/>
      <c r="G2" s="97"/>
      <c r="H2" s="97"/>
      <c r="I2" s="77"/>
      <c r="J2" s="78"/>
      <c r="K2" s="79"/>
      <c r="L2" s="79"/>
    </row>
    <row r="4" spans="1:12" ht="21" customHeight="1" x14ac:dyDescent="0.2">
      <c r="H4" s="127" t="s">
        <v>113</v>
      </c>
      <c r="I4" s="128"/>
      <c r="J4" s="127" t="s">
        <v>114</v>
      </c>
    </row>
    <row r="5" spans="1:12" ht="21" customHeight="1" x14ac:dyDescent="0.2">
      <c r="H5" s="129"/>
      <c r="I5" s="130"/>
      <c r="J5" s="129"/>
    </row>
    <row r="6" spans="1:12" ht="21" customHeight="1" x14ac:dyDescent="0.2">
      <c r="A6" s="110" t="s">
        <v>1</v>
      </c>
      <c r="B6" s="115" t="s">
        <v>2</v>
      </c>
      <c r="C6" s="98" t="s">
        <v>3</v>
      </c>
      <c r="D6" s="98"/>
      <c r="E6" s="98"/>
      <c r="F6" s="99" t="s">
        <v>4</v>
      </c>
      <c r="G6" s="99"/>
      <c r="H6" s="99"/>
      <c r="I6" s="100"/>
      <c r="J6" s="131" t="s">
        <v>5</v>
      </c>
    </row>
    <row r="7" spans="1:12" ht="21" customHeight="1" x14ac:dyDescent="0.2">
      <c r="A7" s="110"/>
      <c r="B7" s="115"/>
      <c r="C7" s="67" t="s">
        <v>6</v>
      </c>
      <c r="D7" s="68" t="s">
        <v>7</v>
      </c>
      <c r="E7" s="66" t="s">
        <v>8</v>
      </c>
      <c r="F7" s="76" t="s">
        <v>9</v>
      </c>
      <c r="G7" s="76" t="s">
        <v>10</v>
      </c>
      <c r="H7" s="76" t="s">
        <v>11</v>
      </c>
      <c r="I7" s="80" t="s">
        <v>12</v>
      </c>
      <c r="J7" s="131"/>
    </row>
    <row r="8" spans="1:12" ht="15" customHeight="1" x14ac:dyDescent="0.2">
      <c r="A8" s="111">
        <v>1</v>
      </c>
      <c r="B8" s="105" t="s">
        <v>13</v>
      </c>
      <c r="C8" s="116"/>
      <c r="D8" s="120"/>
      <c r="E8" s="116"/>
      <c r="F8" s="69">
        <v>540</v>
      </c>
      <c r="G8" s="69">
        <v>180</v>
      </c>
      <c r="H8" s="69"/>
      <c r="I8" s="81" t="s">
        <v>115</v>
      </c>
      <c r="J8" s="121" t="s">
        <v>14</v>
      </c>
    </row>
    <row r="9" spans="1:12" ht="21" customHeight="1" x14ac:dyDescent="0.2">
      <c r="A9" s="111"/>
      <c r="B9" s="107"/>
      <c r="C9" s="116"/>
      <c r="D9" s="120"/>
      <c r="E9" s="116"/>
      <c r="F9" s="69">
        <v>720</v>
      </c>
      <c r="G9" s="69"/>
      <c r="H9" s="69"/>
      <c r="I9" s="81" t="s">
        <v>116</v>
      </c>
      <c r="J9" s="122"/>
    </row>
    <row r="10" spans="1:12" ht="30" x14ac:dyDescent="0.2">
      <c r="A10" s="111"/>
      <c r="B10" s="107"/>
      <c r="C10" s="116"/>
      <c r="D10" s="120"/>
      <c r="E10" s="116"/>
      <c r="F10" s="69">
        <v>215.49</v>
      </c>
      <c r="G10" s="69"/>
      <c r="H10" s="69"/>
      <c r="I10" s="81" t="s">
        <v>119</v>
      </c>
      <c r="J10" s="122"/>
    </row>
    <row r="11" spans="1:12" ht="16" customHeight="1" x14ac:dyDescent="0.2">
      <c r="A11" s="96"/>
      <c r="B11" s="107"/>
      <c r="C11" s="91"/>
      <c r="D11" s="93"/>
      <c r="E11" s="91"/>
      <c r="F11" s="91">
        <v>10</v>
      </c>
      <c r="G11" s="91"/>
      <c r="H11" s="91"/>
      <c r="I11" s="81" t="s">
        <v>120</v>
      </c>
      <c r="J11" s="122"/>
    </row>
    <row r="12" spans="1:12" ht="16" customHeight="1" x14ac:dyDescent="0.2">
      <c r="A12" s="96"/>
      <c r="B12" s="106"/>
      <c r="C12" s="91"/>
      <c r="D12" s="93"/>
      <c r="E12" s="91"/>
      <c r="F12" s="91">
        <v>50.1</v>
      </c>
      <c r="G12" s="91"/>
      <c r="H12" s="91"/>
      <c r="I12" s="81" t="s">
        <v>121</v>
      </c>
      <c r="J12" s="122"/>
    </row>
    <row r="13" spans="1:12" s="61" customFormat="1" ht="21" customHeight="1" x14ac:dyDescent="0.2">
      <c r="A13" s="70"/>
      <c r="B13" s="71" t="s">
        <v>15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1535.59</v>
      </c>
      <c r="G13" s="72">
        <f>G8</f>
        <v>180</v>
      </c>
      <c r="H13" s="72"/>
      <c r="I13" s="82"/>
      <c r="J13" s="123"/>
    </row>
    <row r="14" spans="1:12" ht="21" customHeight="1" x14ac:dyDescent="0.2">
      <c r="A14" s="112">
        <v>2</v>
      </c>
      <c r="B14" s="105" t="s">
        <v>16</v>
      </c>
      <c r="C14" s="117">
        <v>0</v>
      </c>
      <c r="D14" s="112"/>
      <c r="E14" s="117">
        <f>C14*D14</f>
        <v>0</v>
      </c>
      <c r="F14" s="69"/>
      <c r="G14" s="69"/>
      <c r="H14" s="69"/>
      <c r="I14" s="81"/>
      <c r="J14" s="121" t="s">
        <v>17</v>
      </c>
    </row>
    <row r="15" spans="1:12" ht="21" customHeight="1" x14ac:dyDescent="0.2">
      <c r="A15" s="113"/>
      <c r="B15" s="106"/>
      <c r="C15" s="118"/>
      <c r="D15" s="113"/>
      <c r="E15" s="118"/>
      <c r="F15" s="69"/>
      <c r="G15" s="69"/>
      <c r="H15" s="69"/>
      <c r="I15" s="81"/>
      <c r="J15" s="122"/>
    </row>
    <row r="16" spans="1:12" s="61" customFormat="1" ht="21" customHeight="1" x14ac:dyDescent="0.2">
      <c r="A16" s="70"/>
      <c r="B16" s="71" t="s">
        <v>18</v>
      </c>
      <c r="C16" s="72">
        <f>SUM(C14)</f>
        <v>0</v>
      </c>
      <c r="D16" s="72">
        <f>SUM(D14)</f>
        <v>0</v>
      </c>
      <c r="E16" s="72">
        <f>SUM(E14)</f>
        <v>0</v>
      </c>
      <c r="F16" s="72"/>
      <c r="G16" s="72"/>
      <c r="H16" s="72"/>
      <c r="I16" s="82"/>
      <c r="J16" s="123"/>
    </row>
    <row r="17" spans="1:10" ht="21" customHeight="1" x14ac:dyDescent="0.2">
      <c r="A17" s="111">
        <v>3</v>
      </c>
      <c r="B17" s="104" t="s">
        <v>19</v>
      </c>
      <c r="C17" s="116">
        <v>0</v>
      </c>
      <c r="D17" s="120"/>
      <c r="E17" s="116">
        <f>C17*D17</f>
        <v>0</v>
      </c>
      <c r="F17" s="69"/>
      <c r="G17" s="69"/>
      <c r="H17" s="69"/>
      <c r="I17" s="81"/>
      <c r="J17" s="124" t="s">
        <v>20</v>
      </c>
    </row>
    <row r="18" spans="1:10" ht="21" customHeight="1" x14ac:dyDescent="0.2">
      <c r="A18" s="111"/>
      <c r="B18" s="104"/>
      <c r="C18" s="116"/>
      <c r="D18" s="120"/>
      <c r="E18" s="116"/>
      <c r="F18" s="69"/>
      <c r="G18" s="69"/>
      <c r="H18" s="69"/>
      <c r="I18" s="81"/>
      <c r="J18" s="125"/>
    </row>
    <row r="19" spans="1:10" ht="21" customHeight="1" x14ac:dyDescent="0.2">
      <c r="A19" s="111"/>
      <c r="B19" s="104"/>
      <c r="C19" s="116"/>
      <c r="D19" s="120"/>
      <c r="E19" s="116"/>
      <c r="F19" s="69"/>
      <c r="G19" s="69"/>
      <c r="H19" s="69"/>
      <c r="I19" s="81"/>
      <c r="J19" s="125"/>
    </row>
    <row r="20" spans="1:10" ht="21" customHeight="1" x14ac:dyDescent="0.2">
      <c r="A20" s="111"/>
      <c r="B20" s="104"/>
      <c r="C20" s="116"/>
      <c r="D20" s="120"/>
      <c r="E20" s="116"/>
      <c r="F20" s="69"/>
      <c r="G20" s="69"/>
      <c r="H20" s="69"/>
      <c r="I20" s="81"/>
      <c r="J20" s="125"/>
    </row>
    <row r="21" spans="1:10" s="61" customFormat="1" ht="21" customHeight="1" x14ac:dyDescent="0.2">
      <c r="A21" s="70"/>
      <c r="B21" s="71" t="s">
        <v>21</v>
      </c>
      <c r="C21" s="72">
        <f>SUM(C17)</f>
        <v>0</v>
      </c>
      <c r="D21" s="72">
        <f t="shared" ref="D21:E21" si="0">SUM(D17)</f>
        <v>0</v>
      </c>
      <c r="E21" s="72">
        <f t="shared" si="0"/>
        <v>0</v>
      </c>
      <c r="F21" s="72"/>
      <c r="G21" s="72"/>
      <c r="H21" s="72"/>
      <c r="I21" s="82"/>
      <c r="J21" s="126"/>
    </row>
    <row r="22" spans="1:10" ht="15" x14ac:dyDescent="0.2">
      <c r="A22" s="111">
        <v>4</v>
      </c>
      <c r="B22" s="104" t="s">
        <v>22</v>
      </c>
      <c r="C22" s="116">
        <v>0</v>
      </c>
      <c r="D22" s="120">
        <v>0</v>
      </c>
      <c r="E22" s="116">
        <v>0</v>
      </c>
      <c r="F22" s="69"/>
      <c r="H22" s="69"/>
      <c r="I22" s="81"/>
      <c r="J22" s="124"/>
    </row>
    <row r="23" spans="1:10" ht="15" x14ac:dyDescent="0.2">
      <c r="A23" s="111"/>
      <c r="B23" s="104"/>
      <c r="C23" s="116"/>
      <c r="D23" s="120"/>
      <c r="E23" s="116"/>
      <c r="F23" s="69"/>
      <c r="G23" s="69"/>
      <c r="H23" s="69"/>
      <c r="I23" s="81"/>
      <c r="J23" s="125"/>
    </row>
    <row r="24" spans="1:10" ht="21" customHeight="1" x14ac:dyDescent="0.2">
      <c r="A24" s="111"/>
      <c r="B24" s="104"/>
      <c r="C24" s="116"/>
      <c r="D24" s="120"/>
      <c r="E24" s="116"/>
      <c r="F24" s="69"/>
      <c r="H24" s="69"/>
      <c r="I24" s="81"/>
      <c r="J24" s="125"/>
    </row>
    <row r="25" spans="1:10" ht="21" customHeight="1" x14ac:dyDescent="0.2">
      <c r="A25" s="111"/>
      <c r="B25" s="104"/>
      <c r="C25" s="116"/>
      <c r="D25" s="120"/>
      <c r="E25" s="116"/>
      <c r="F25" s="69"/>
      <c r="G25" s="69"/>
      <c r="H25" s="69"/>
      <c r="I25" s="81"/>
      <c r="J25" s="125"/>
    </row>
    <row r="26" spans="1:10" ht="15" x14ac:dyDescent="0.2">
      <c r="A26" s="111"/>
      <c r="B26" s="104"/>
      <c r="C26" s="116"/>
      <c r="D26" s="120"/>
      <c r="E26" s="116"/>
      <c r="F26" s="69"/>
      <c r="G26" s="69"/>
      <c r="H26" s="69"/>
      <c r="I26" s="81"/>
      <c r="J26" s="125"/>
    </row>
    <row r="27" spans="1:10" ht="21" customHeight="1" x14ac:dyDescent="0.2">
      <c r="A27" s="111"/>
      <c r="B27" s="104"/>
      <c r="C27" s="116"/>
      <c r="D27" s="120"/>
      <c r="E27" s="116"/>
      <c r="F27" s="69"/>
      <c r="G27" s="69"/>
      <c r="H27" s="69"/>
      <c r="I27" s="81"/>
      <c r="J27" s="125"/>
    </row>
    <row r="28" spans="1:10" s="61" customFormat="1" ht="21" customHeight="1" x14ac:dyDescent="0.2">
      <c r="A28" s="70"/>
      <c r="B28" s="71" t="s">
        <v>23</v>
      </c>
      <c r="C28" s="72">
        <v>0</v>
      </c>
      <c r="D28" s="72">
        <f t="shared" ref="D28:E28" si="1">SUM(D22)</f>
        <v>0</v>
      </c>
      <c r="E28" s="72">
        <f t="shared" si="1"/>
        <v>0</v>
      </c>
      <c r="F28" s="72"/>
      <c r="G28" s="72"/>
      <c r="H28" s="72"/>
      <c r="I28" s="82"/>
      <c r="J28" s="126"/>
    </row>
    <row r="29" spans="1:10" ht="20" customHeight="1" x14ac:dyDescent="0.2">
      <c r="A29" s="112">
        <v>5</v>
      </c>
      <c r="B29" s="105" t="s">
        <v>24</v>
      </c>
      <c r="C29" s="117"/>
      <c r="D29" s="112">
        <v>1</v>
      </c>
      <c r="E29" s="117">
        <f>C29*D29</f>
        <v>0</v>
      </c>
      <c r="F29" s="69">
        <v>3992.31</v>
      </c>
      <c r="G29" s="69"/>
      <c r="H29" s="69"/>
      <c r="I29" s="81" t="s">
        <v>122</v>
      </c>
      <c r="J29" s="121" t="s">
        <v>25</v>
      </c>
    </row>
    <row r="30" spans="1:10" ht="15" x14ac:dyDescent="0.2">
      <c r="A30" s="114"/>
      <c r="B30" s="107"/>
      <c r="C30" s="119"/>
      <c r="D30" s="114"/>
      <c r="E30" s="119"/>
      <c r="F30" s="69"/>
      <c r="G30" s="69"/>
      <c r="H30" s="69"/>
      <c r="I30" s="81"/>
      <c r="J30" s="122"/>
    </row>
    <row r="31" spans="1:10" ht="15" x14ac:dyDescent="0.2">
      <c r="A31" s="114"/>
      <c r="B31" s="107"/>
      <c r="C31" s="119"/>
      <c r="D31" s="114"/>
      <c r="E31" s="119"/>
      <c r="F31" s="69"/>
      <c r="G31" s="69"/>
      <c r="H31" s="69"/>
      <c r="I31" s="81"/>
      <c r="J31" s="122"/>
    </row>
    <row r="32" spans="1:10" s="61" customFormat="1" ht="21" customHeight="1" x14ac:dyDescent="0.2">
      <c r="A32" s="70"/>
      <c r="B32" s="71" t="s">
        <v>26</v>
      </c>
      <c r="C32" s="72"/>
      <c r="D32" s="72"/>
      <c r="E32" s="72"/>
      <c r="F32" s="72">
        <f>SUM(F29:F31)</f>
        <v>3992.31</v>
      </c>
      <c r="G32" s="72"/>
      <c r="H32" s="72"/>
      <c r="I32" s="82"/>
      <c r="J32" s="123"/>
    </row>
    <row r="33" spans="1:10" ht="21" customHeight="1" x14ac:dyDescent="0.2">
      <c r="A33" s="111">
        <v>6</v>
      </c>
      <c r="B33" s="104" t="s">
        <v>27</v>
      </c>
      <c r="C33" s="116">
        <v>0</v>
      </c>
      <c r="D33" s="120"/>
      <c r="E33" s="116">
        <f>C33*D33</f>
        <v>0</v>
      </c>
      <c r="F33" s="69"/>
      <c r="G33" s="69"/>
      <c r="H33" s="69"/>
      <c r="I33" s="81"/>
      <c r="J33" s="121" t="s">
        <v>28</v>
      </c>
    </row>
    <row r="34" spans="1:10" ht="21" customHeight="1" x14ac:dyDescent="0.2">
      <c r="A34" s="111"/>
      <c r="B34" s="104"/>
      <c r="C34" s="116"/>
      <c r="D34" s="120"/>
      <c r="E34" s="116"/>
      <c r="F34" s="69"/>
      <c r="G34" s="69"/>
      <c r="H34" s="69"/>
      <c r="I34" s="81"/>
      <c r="J34" s="122"/>
    </row>
    <row r="35" spans="1:10" ht="21" customHeight="1" x14ac:dyDescent="0.2">
      <c r="A35" s="111"/>
      <c r="B35" s="104"/>
      <c r="C35" s="116"/>
      <c r="D35" s="120"/>
      <c r="E35" s="116"/>
      <c r="F35" s="69"/>
      <c r="G35" s="69"/>
      <c r="H35" s="69"/>
      <c r="I35" s="81"/>
      <c r="J35" s="125"/>
    </row>
    <row r="36" spans="1:10" ht="21" customHeight="1" x14ac:dyDescent="0.2">
      <c r="A36" s="111"/>
      <c r="B36" s="104"/>
      <c r="C36" s="116"/>
      <c r="D36" s="120"/>
      <c r="E36" s="116"/>
      <c r="F36" s="69"/>
      <c r="G36" s="69"/>
      <c r="H36" s="69"/>
      <c r="I36" s="81"/>
      <c r="J36" s="125"/>
    </row>
    <row r="37" spans="1:10" ht="21" customHeight="1" x14ac:dyDescent="0.2">
      <c r="A37" s="111"/>
      <c r="B37" s="104"/>
      <c r="C37" s="116"/>
      <c r="D37" s="120"/>
      <c r="E37" s="116"/>
      <c r="F37" s="69"/>
      <c r="G37" s="69"/>
      <c r="H37" s="69"/>
      <c r="I37" s="81"/>
      <c r="J37" s="125"/>
    </row>
    <row r="38" spans="1:10" ht="21" customHeight="1" x14ac:dyDescent="0.2">
      <c r="A38" s="111"/>
      <c r="B38" s="104"/>
      <c r="C38" s="116"/>
      <c r="D38" s="120"/>
      <c r="E38" s="116"/>
      <c r="F38" s="69"/>
      <c r="G38" s="69"/>
      <c r="H38" s="69"/>
      <c r="I38" s="81"/>
      <c r="J38" s="125"/>
    </row>
    <row r="39" spans="1:10" ht="21" customHeight="1" x14ac:dyDescent="0.2">
      <c r="A39" s="111"/>
      <c r="B39" s="104"/>
      <c r="C39" s="116"/>
      <c r="D39" s="120"/>
      <c r="E39" s="116"/>
      <c r="F39" s="69"/>
      <c r="G39" s="69"/>
      <c r="H39" s="69"/>
      <c r="I39" s="81"/>
      <c r="J39" s="125"/>
    </row>
    <row r="40" spans="1:10" ht="21" customHeight="1" x14ac:dyDescent="0.2">
      <c r="A40" s="111"/>
      <c r="B40" s="104"/>
      <c r="C40" s="116"/>
      <c r="D40" s="120"/>
      <c r="E40" s="116"/>
      <c r="F40" s="69"/>
      <c r="G40" s="69"/>
      <c r="H40" s="69"/>
      <c r="I40" s="81"/>
      <c r="J40" s="125"/>
    </row>
    <row r="41" spans="1:10" s="61" customFormat="1" ht="21" customHeight="1" x14ac:dyDescent="0.2">
      <c r="A41" s="70"/>
      <c r="B41" s="71" t="s">
        <v>29</v>
      </c>
      <c r="C41" s="72">
        <f>SUM(C33)</f>
        <v>0</v>
      </c>
      <c r="D41" s="72">
        <f t="shared" ref="D41:E41" si="2">SUM(D33)</f>
        <v>0</v>
      </c>
      <c r="E41" s="72">
        <f t="shared" si="2"/>
        <v>0</v>
      </c>
      <c r="F41" s="72"/>
      <c r="G41" s="72"/>
      <c r="H41" s="72"/>
      <c r="I41" s="82"/>
      <c r="J41" s="126"/>
    </row>
    <row r="42" spans="1:10" ht="21" customHeight="1" x14ac:dyDescent="0.2">
      <c r="A42" s="111">
        <v>7</v>
      </c>
      <c r="B42" s="104" t="s">
        <v>30</v>
      </c>
      <c r="C42" s="116">
        <v>0</v>
      </c>
      <c r="D42" s="120"/>
      <c r="E42" s="116">
        <f>C42*D42</f>
        <v>0</v>
      </c>
      <c r="F42" s="69"/>
      <c r="G42" s="69"/>
      <c r="H42" s="69"/>
      <c r="I42" s="81"/>
      <c r="J42" s="124"/>
    </row>
    <row r="43" spans="1:10" ht="21" customHeight="1" x14ac:dyDescent="0.2">
      <c r="A43" s="111"/>
      <c r="B43" s="104"/>
      <c r="C43" s="116"/>
      <c r="D43" s="120"/>
      <c r="E43" s="116"/>
      <c r="F43" s="69"/>
      <c r="G43" s="69"/>
      <c r="H43" s="69"/>
      <c r="I43" s="81"/>
      <c r="J43" s="125"/>
    </row>
    <row r="44" spans="1:10" ht="21" customHeight="1" x14ac:dyDescent="0.2">
      <c r="A44" s="111"/>
      <c r="B44" s="104"/>
      <c r="C44" s="116"/>
      <c r="D44" s="120"/>
      <c r="E44" s="116"/>
      <c r="F44" s="69"/>
      <c r="G44" s="69"/>
      <c r="H44" s="69"/>
      <c r="I44" s="81"/>
      <c r="J44" s="125"/>
    </row>
    <row r="45" spans="1:10" ht="21" customHeight="1" x14ac:dyDescent="0.2">
      <c r="A45" s="111"/>
      <c r="B45" s="104"/>
      <c r="C45" s="116"/>
      <c r="D45" s="120"/>
      <c r="E45" s="116"/>
      <c r="F45" s="69"/>
      <c r="G45" s="69"/>
      <c r="H45" s="69"/>
      <c r="I45" s="81"/>
      <c r="J45" s="125"/>
    </row>
    <row r="46" spans="1:10" s="61" customFormat="1" ht="21" customHeight="1" x14ac:dyDescent="0.2">
      <c r="A46" s="70"/>
      <c r="B46" s="71" t="s">
        <v>31</v>
      </c>
      <c r="C46" s="72">
        <f>SUM(C42)</f>
        <v>0</v>
      </c>
      <c r="D46" s="72">
        <f t="shared" ref="D46:E46" si="3">SUM(D42)</f>
        <v>0</v>
      </c>
      <c r="E46" s="72">
        <f t="shared" si="3"/>
        <v>0</v>
      </c>
      <c r="F46" s="72"/>
      <c r="G46" s="72"/>
      <c r="H46" s="72"/>
      <c r="I46" s="82"/>
      <c r="J46" s="126"/>
    </row>
    <row r="47" spans="1:10" ht="21" customHeight="1" x14ac:dyDescent="0.2">
      <c r="A47" s="111">
        <v>8</v>
      </c>
      <c r="B47" s="104" t="s">
        <v>32</v>
      </c>
      <c r="C47" s="116">
        <v>0</v>
      </c>
      <c r="D47" s="120"/>
      <c r="E47" s="116">
        <f>C47*D47</f>
        <v>0</v>
      </c>
      <c r="F47" s="69"/>
      <c r="G47" s="69"/>
      <c r="H47" s="69"/>
      <c r="I47" s="81"/>
      <c r="J47" s="124" t="s">
        <v>33</v>
      </c>
    </row>
    <row r="48" spans="1:10" ht="21" customHeight="1" x14ac:dyDescent="0.2">
      <c r="A48" s="111"/>
      <c r="B48" s="104"/>
      <c r="C48" s="116"/>
      <c r="D48" s="120"/>
      <c r="E48" s="116"/>
      <c r="F48" s="69"/>
      <c r="G48" s="69"/>
      <c r="H48" s="69"/>
      <c r="I48" s="81"/>
      <c r="J48" s="125"/>
    </row>
    <row r="49" spans="1:10" s="61" customFormat="1" ht="21" customHeight="1" x14ac:dyDescent="0.2">
      <c r="A49" s="70"/>
      <c r="B49" s="71" t="s">
        <v>34</v>
      </c>
      <c r="C49" s="72">
        <f>SUM(C47)</f>
        <v>0</v>
      </c>
      <c r="D49" s="72">
        <f t="shared" ref="D49:E49" si="4">SUM(D47)</f>
        <v>0</v>
      </c>
      <c r="E49" s="72">
        <f t="shared" si="4"/>
        <v>0</v>
      </c>
      <c r="F49" s="72"/>
      <c r="G49" s="72"/>
      <c r="H49" s="72"/>
      <c r="I49" s="82"/>
      <c r="J49" s="126"/>
    </row>
    <row r="50" spans="1:10" ht="21" customHeight="1" x14ac:dyDescent="0.2">
      <c r="A50" s="111">
        <v>9</v>
      </c>
      <c r="B50" s="104" t="s">
        <v>35</v>
      </c>
      <c r="C50" s="116"/>
      <c r="D50" s="120"/>
      <c r="E50" s="116"/>
      <c r="F50" s="69"/>
      <c r="G50" s="69"/>
      <c r="H50" s="69"/>
      <c r="I50" s="81"/>
      <c r="J50" s="121" t="s">
        <v>36</v>
      </c>
    </row>
    <row r="51" spans="1:10" ht="21" customHeight="1" x14ac:dyDescent="0.2">
      <c r="A51" s="111"/>
      <c r="B51" s="104"/>
      <c r="C51" s="116"/>
      <c r="D51" s="120"/>
      <c r="E51" s="116"/>
      <c r="F51" s="69"/>
      <c r="G51" s="69"/>
      <c r="H51" s="69"/>
      <c r="I51" s="81"/>
      <c r="J51" s="122"/>
    </row>
    <row r="52" spans="1:10" ht="21" customHeight="1" x14ac:dyDescent="0.2">
      <c r="A52" s="111"/>
      <c r="B52" s="104"/>
      <c r="C52" s="116"/>
      <c r="D52" s="120"/>
      <c r="E52" s="116"/>
      <c r="F52" s="69"/>
      <c r="G52" s="69"/>
      <c r="H52" s="69"/>
      <c r="I52" s="81"/>
      <c r="J52" s="122"/>
    </row>
    <row r="53" spans="1:10" s="61" customFormat="1" ht="21" customHeight="1" x14ac:dyDescent="0.2">
      <c r="A53" s="70"/>
      <c r="B53" s="71" t="s">
        <v>37</v>
      </c>
      <c r="C53" s="72"/>
      <c r="D53" s="72"/>
      <c r="E53" s="72"/>
      <c r="F53" s="72"/>
      <c r="G53" s="72"/>
      <c r="H53" s="72"/>
      <c r="I53" s="82"/>
      <c r="J53" s="123"/>
    </row>
    <row r="54" spans="1:10" ht="60" x14ac:dyDescent="0.2">
      <c r="A54" s="112">
        <v>10</v>
      </c>
      <c r="B54" s="105"/>
      <c r="C54" s="117"/>
      <c r="D54" s="112">
        <v>1</v>
      </c>
      <c r="E54" s="117">
        <f>C54*D54</f>
        <v>0</v>
      </c>
      <c r="F54" s="69">
        <v>282.94</v>
      </c>
      <c r="G54" s="69"/>
      <c r="H54" s="69"/>
      <c r="I54" s="81" t="s">
        <v>117</v>
      </c>
      <c r="J54" s="124" t="s">
        <v>38</v>
      </c>
    </row>
    <row r="55" spans="1:10" ht="30" x14ac:dyDescent="0.2">
      <c r="A55" s="114"/>
      <c r="B55" s="107"/>
      <c r="C55" s="119"/>
      <c r="D55" s="114"/>
      <c r="E55" s="119"/>
      <c r="F55" s="69">
        <v>624.27</v>
      </c>
      <c r="G55" s="69"/>
      <c r="H55" s="69"/>
      <c r="I55" s="81" t="s">
        <v>118</v>
      </c>
      <c r="J55" s="125"/>
    </row>
    <row r="56" spans="1:10" ht="30" x14ac:dyDescent="0.2">
      <c r="A56" s="114"/>
      <c r="B56" s="107"/>
      <c r="C56" s="119"/>
      <c r="D56" s="114"/>
      <c r="E56" s="119"/>
      <c r="F56" s="69">
        <v>88.83</v>
      </c>
      <c r="G56" s="69"/>
      <c r="H56" s="69"/>
      <c r="I56" s="81" t="s">
        <v>123</v>
      </c>
      <c r="J56" s="125"/>
    </row>
    <row r="57" spans="1:10" ht="30" x14ac:dyDescent="0.2">
      <c r="A57" s="89"/>
      <c r="B57" s="90"/>
      <c r="C57" s="88"/>
      <c r="D57" s="89"/>
      <c r="E57" s="88"/>
      <c r="F57" s="87">
        <v>32</v>
      </c>
      <c r="G57" s="87"/>
      <c r="H57" s="87"/>
      <c r="I57" s="81" t="s">
        <v>124</v>
      </c>
      <c r="J57" s="125"/>
    </row>
    <row r="58" spans="1:10" ht="16" x14ac:dyDescent="0.2">
      <c r="A58" s="94"/>
      <c r="B58" s="95"/>
      <c r="C58" s="92"/>
      <c r="D58" s="94"/>
      <c r="E58" s="92"/>
      <c r="F58" s="91">
        <v>37</v>
      </c>
      <c r="G58" s="91"/>
      <c r="H58" s="91"/>
      <c r="I58" s="81" t="s">
        <v>125</v>
      </c>
      <c r="J58" s="125"/>
    </row>
    <row r="59" spans="1:10" s="61" customFormat="1" ht="21" customHeight="1" x14ac:dyDescent="0.2">
      <c r="A59" s="70"/>
      <c r="B59" s="71" t="s">
        <v>39</v>
      </c>
      <c r="C59" s="72"/>
      <c r="D59" s="72"/>
      <c r="E59" s="72"/>
      <c r="F59" s="72">
        <f>SUM(F54:F58)</f>
        <v>1065.04</v>
      </c>
      <c r="G59" s="72"/>
      <c r="H59" s="72"/>
      <c r="I59" s="82"/>
      <c r="J59" s="126"/>
    </row>
    <row r="60" spans="1:10" ht="21" customHeight="1" x14ac:dyDescent="0.2">
      <c r="A60" s="70"/>
      <c r="B60" s="71" t="s">
        <v>40</v>
      </c>
      <c r="C60" s="72"/>
      <c r="D60" s="72"/>
      <c r="E60" s="72">
        <f>SUM(E54+E29)</f>
        <v>0</v>
      </c>
      <c r="F60" s="72">
        <f>F59+F32+F13</f>
        <v>6592.9400000000005</v>
      </c>
      <c r="G60" s="72">
        <f>G13</f>
        <v>180</v>
      </c>
      <c r="H60" s="72"/>
      <c r="I60" s="82"/>
      <c r="J60" s="83"/>
    </row>
    <row r="64" spans="1:10" ht="21" customHeight="1" x14ac:dyDescent="0.2">
      <c r="A64" s="101" t="s">
        <v>41</v>
      </c>
      <c r="B64" s="102"/>
      <c r="C64" s="103" t="s">
        <v>42</v>
      </c>
      <c r="D64" s="103"/>
      <c r="E64" s="103" t="s">
        <v>43</v>
      </c>
      <c r="F64" s="103"/>
      <c r="G64" s="103" t="s">
        <v>44</v>
      </c>
      <c r="H64" s="103"/>
      <c r="I64" s="84" t="s">
        <v>45</v>
      </c>
    </row>
    <row r="65" spans="1:9" ht="21" customHeight="1" x14ac:dyDescent="0.2">
      <c r="A65" s="108">
        <f>E60</f>
        <v>0</v>
      </c>
      <c r="B65" s="109"/>
      <c r="C65" s="109">
        <f>F60+G60</f>
        <v>6772.9400000000005</v>
      </c>
      <c r="D65" s="109"/>
      <c r="E65" s="109">
        <f>F60</f>
        <v>6592.9400000000005</v>
      </c>
      <c r="F65" s="109"/>
      <c r="G65" s="109">
        <f>G60</f>
        <v>180</v>
      </c>
      <c r="H65" s="109"/>
      <c r="I65" s="85">
        <f>A65-C65</f>
        <v>-6772.9400000000005</v>
      </c>
    </row>
    <row r="67" spans="1:9" ht="21" customHeight="1" x14ac:dyDescent="0.2">
      <c r="A67" s="73" t="s">
        <v>46</v>
      </c>
      <c r="B67" s="74"/>
      <c r="C67" s="75" t="s">
        <v>47</v>
      </c>
      <c r="D67" s="73"/>
      <c r="E67" s="73" t="s">
        <v>48</v>
      </c>
      <c r="F67" s="73"/>
      <c r="G67" s="73" t="s">
        <v>49</v>
      </c>
      <c r="H67" s="73"/>
      <c r="I67" s="86"/>
    </row>
  </sheetData>
  <mergeCells count="76">
    <mergeCell ref="J50:J53"/>
    <mergeCell ref="J54:J59"/>
    <mergeCell ref="H4:I5"/>
    <mergeCell ref="J22:J28"/>
    <mergeCell ref="J29:J32"/>
    <mergeCell ref="J33:J41"/>
    <mergeCell ref="J42:J46"/>
    <mergeCell ref="J47:J49"/>
    <mergeCell ref="J4:J5"/>
    <mergeCell ref="J6:J7"/>
    <mergeCell ref="J8:J13"/>
    <mergeCell ref="J14:J16"/>
    <mergeCell ref="J17:J21"/>
    <mergeCell ref="E33:E40"/>
    <mergeCell ref="E42:E45"/>
    <mergeCell ref="E47:E48"/>
    <mergeCell ref="E50:E52"/>
    <mergeCell ref="E54:E56"/>
    <mergeCell ref="E8:E10"/>
    <mergeCell ref="E14:E15"/>
    <mergeCell ref="E17:E20"/>
    <mergeCell ref="E22:E27"/>
    <mergeCell ref="E29:E31"/>
    <mergeCell ref="D33:D40"/>
    <mergeCell ref="D42:D45"/>
    <mergeCell ref="D47:D48"/>
    <mergeCell ref="D50:D52"/>
    <mergeCell ref="D54:D56"/>
    <mergeCell ref="D8:D10"/>
    <mergeCell ref="D14:D15"/>
    <mergeCell ref="D17:D20"/>
    <mergeCell ref="D22:D27"/>
    <mergeCell ref="D29:D31"/>
    <mergeCell ref="B54:B56"/>
    <mergeCell ref="C8:C10"/>
    <mergeCell ref="C14:C15"/>
    <mergeCell ref="C17:C20"/>
    <mergeCell ref="C22:C27"/>
    <mergeCell ref="C29:C31"/>
    <mergeCell ref="C33:C40"/>
    <mergeCell ref="C42:C45"/>
    <mergeCell ref="C47:C48"/>
    <mergeCell ref="C50:C52"/>
    <mergeCell ref="C54:C56"/>
    <mergeCell ref="B8:B12"/>
    <mergeCell ref="A65:B65"/>
    <mergeCell ref="C65:D65"/>
    <mergeCell ref="E65:F65"/>
    <mergeCell ref="G65:H65"/>
    <mergeCell ref="A6:A7"/>
    <mergeCell ref="A8:A10"/>
    <mergeCell ref="A14:A15"/>
    <mergeCell ref="A17:A20"/>
    <mergeCell ref="A22:A27"/>
    <mergeCell ref="A29:A31"/>
    <mergeCell ref="A33:A40"/>
    <mergeCell ref="A42:A45"/>
    <mergeCell ref="A47:A48"/>
    <mergeCell ref="A50:A52"/>
    <mergeCell ref="A54:A56"/>
    <mergeCell ref="B6:B7"/>
    <mergeCell ref="C2:H2"/>
    <mergeCell ref="C6:E6"/>
    <mergeCell ref="F6:I6"/>
    <mergeCell ref="A64:B64"/>
    <mergeCell ref="C64:D64"/>
    <mergeCell ref="E64:F64"/>
    <mergeCell ref="G64:H64"/>
    <mergeCell ref="B14:B15"/>
    <mergeCell ref="B17:B20"/>
    <mergeCell ref="B22:B27"/>
    <mergeCell ref="B29:B31"/>
    <mergeCell ref="B33:B40"/>
    <mergeCell ref="B42:B45"/>
    <mergeCell ref="B47:B48"/>
    <mergeCell ref="B50:B52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topLeftCell="A2" zoomScaleSheetLayoutView="100" workbookViewId="0">
      <selection activeCell="M12" sqref="M12"/>
    </sheetView>
  </sheetViews>
  <sheetFormatPr baseColWidth="10" defaultColWidth="9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832031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 x14ac:dyDescent="0.2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" x14ac:dyDescent="0.2">
      <c r="B3" s="97" t="s">
        <v>50</v>
      </c>
      <c r="C3" s="97"/>
      <c r="D3" s="97"/>
      <c r="E3" s="97"/>
      <c r="F3" s="97"/>
      <c r="G3" s="97"/>
      <c r="H3" s="97"/>
      <c r="I3" s="97"/>
      <c r="J3" s="97"/>
      <c r="K3" s="97"/>
    </row>
    <row r="4" spans="2:11" ht="20" customHeight="1" x14ac:dyDescent="0.2">
      <c r="B4" s="27"/>
      <c r="C4" s="27"/>
      <c r="D4" s="27"/>
      <c r="E4" s="27"/>
      <c r="F4" s="27"/>
      <c r="G4" s="27"/>
      <c r="H4" s="27"/>
      <c r="I4" s="27"/>
      <c r="J4" s="27"/>
      <c r="K4" s="49"/>
    </row>
    <row r="5" spans="2:11" ht="20" customHeight="1" x14ac:dyDescent="0.2">
      <c r="B5" s="28"/>
      <c r="C5" s="29"/>
      <c r="D5" s="30" t="s">
        <v>51</v>
      </c>
      <c r="E5" s="30"/>
      <c r="F5" s="132" t="s">
        <v>52</v>
      </c>
      <c r="G5" s="132"/>
      <c r="H5" s="30" t="s">
        <v>53</v>
      </c>
      <c r="I5" s="29"/>
      <c r="J5" s="132" t="s">
        <v>54</v>
      </c>
      <c r="K5" s="133"/>
    </row>
    <row r="6" spans="2:11" ht="20" customHeight="1" x14ac:dyDescent="0.2">
      <c r="B6" s="31"/>
      <c r="C6" s="32"/>
      <c r="D6" s="33" t="s">
        <v>55</v>
      </c>
      <c r="E6" s="33"/>
      <c r="F6" s="134" t="s">
        <v>56</v>
      </c>
      <c r="G6" s="134"/>
      <c r="H6" s="33" t="s">
        <v>57</v>
      </c>
      <c r="I6" s="32"/>
      <c r="J6" s="134" t="s">
        <v>54</v>
      </c>
      <c r="K6" s="135"/>
    </row>
    <row r="7" spans="2:11" ht="20" customHeight="1" x14ac:dyDescent="0.2">
      <c r="B7" s="31"/>
      <c r="C7" s="32"/>
      <c r="D7" s="33" t="s">
        <v>58</v>
      </c>
      <c r="E7" s="33"/>
      <c r="F7" s="136" t="s">
        <v>59</v>
      </c>
      <c r="G7" s="134"/>
      <c r="H7" s="33" t="s">
        <v>60</v>
      </c>
      <c r="I7" s="50"/>
      <c r="J7" s="136">
        <v>44467</v>
      </c>
      <c r="K7" s="135"/>
    </row>
    <row r="8" spans="2:11" ht="20" customHeight="1" x14ac:dyDescent="0.2">
      <c r="B8" s="34"/>
      <c r="C8" s="35"/>
      <c r="D8" s="36"/>
      <c r="E8" s="36"/>
      <c r="F8" s="44"/>
      <c r="G8" s="44"/>
      <c r="H8" s="36" t="s">
        <v>61</v>
      </c>
      <c r="I8" s="51"/>
      <c r="J8" s="137"/>
      <c r="K8" s="138"/>
    </row>
    <row r="9" spans="2:11" ht="20" customHeight="1" x14ac:dyDescent="0.2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 x14ac:dyDescent="0.2">
      <c r="B10" s="139" t="s">
        <v>1</v>
      </c>
      <c r="C10" s="140"/>
      <c r="D10" s="38" t="s">
        <v>62</v>
      </c>
      <c r="E10" s="141" t="s">
        <v>63</v>
      </c>
      <c r="F10" s="142"/>
      <c r="G10" s="42" t="s">
        <v>64</v>
      </c>
      <c r="H10" s="45" t="s">
        <v>65</v>
      </c>
      <c r="I10" s="141" t="s">
        <v>66</v>
      </c>
      <c r="J10" s="142"/>
      <c r="K10" s="42" t="s">
        <v>67</v>
      </c>
    </row>
    <row r="11" spans="2:11" ht="20" customHeight="1" x14ac:dyDescent="0.2">
      <c r="B11" s="143">
        <v>1</v>
      </c>
      <c r="C11" s="144"/>
      <c r="D11" s="158" t="s">
        <v>68</v>
      </c>
      <c r="E11" s="143" t="s">
        <v>69</v>
      </c>
      <c r="F11" s="144"/>
      <c r="G11" s="46">
        <v>1487.5</v>
      </c>
      <c r="H11" s="46">
        <v>1487.5</v>
      </c>
      <c r="I11" s="145"/>
      <c r="J11" s="146"/>
      <c r="K11" s="54" t="s">
        <v>70</v>
      </c>
    </row>
    <row r="12" spans="2:11" ht="20" customHeight="1" x14ac:dyDescent="0.2">
      <c r="B12" s="143">
        <v>2</v>
      </c>
      <c r="C12" s="144"/>
      <c r="D12" s="159"/>
      <c r="E12" s="147"/>
      <c r="F12" s="147"/>
      <c r="G12" s="46">
        <v>41</v>
      </c>
      <c r="H12" s="46"/>
      <c r="I12" s="145"/>
      <c r="J12" s="146"/>
      <c r="K12" s="54" t="s">
        <v>71</v>
      </c>
    </row>
    <row r="13" spans="2:11" ht="20" customHeight="1" x14ac:dyDescent="0.2">
      <c r="B13" s="143">
        <v>3</v>
      </c>
      <c r="C13" s="144"/>
      <c r="D13" s="159"/>
      <c r="E13" s="143"/>
      <c r="F13" s="144"/>
      <c r="G13" s="46">
        <v>74.2</v>
      </c>
      <c r="H13" s="46"/>
      <c r="I13" s="145"/>
      <c r="J13" s="146"/>
      <c r="K13" s="54" t="s">
        <v>72</v>
      </c>
    </row>
    <row r="14" spans="2:11" ht="20" customHeight="1" x14ac:dyDescent="0.2">
      <c r="B14" s="39"/>
      <c r="C14" s="40"/>
      <c r="D14" s="159"/>
      <c r="E14" s="39"/>
      <c r="F14" s="40"/>
      <c r="G14" s="46"/>
      <c r="H14" s="46"/>
      <c r="I14" s="52"/>
      <c r="J14" s="53"/>
      <c r="K14" s="54"/>
    </row>
    <row r="15" spans="2:11" ht="20" customHeight="1" x14ac:dyDescent="0.2">
      <c r="B15" s="39"/>
      <c r="C15" s="40"/>
      <c r="D15" s="159"/>
      <c r="E15" s="39"/>
      <c r="F15" s="40"/>
      <c r="G15" s="46"/>
      <c r="H15" s="46"/>
      <c r="I15" s="52"/>
      <c r="J15" s="53"/>
      <c r="K15" s="54"/>
    </row>
    <row r="16" spans="2:11" ht="20" customHeight="1" x14ac:dyDescent="0.2">
      <c r="B16" s="39"/>
      <c r="C16" s="40"/>
      <c r="D16" s="159"/>
      <c r="E16" s="39"/>
      <c r="F16" s="40"/>
      <c r="G16" s="46"/>
      <c r="H16" s="46"/>
      <c r="I16" s="52"/>
      <c r="J16" s="53"/>
      <c r="K16" s="54"/>
    </row>
    <row r="17" spans="1:11" ht="20" customHeight="1" x14ac:dyDescent="0.2">
      <c r="B17" s="39"/>
      <c r="C17" s="40"/>
      <c r="D17" s="159"/>
      <c r="E17" s="39"/>
      <c r="F17" s="40" t="s">
        <v>73</v>
      </c>
      <c r="G17" s="46">
        <v>46</v>
      </c>
      <c r="H17" s="46">
        <v>46</v>
      </c>
      <c r="I17" s="52"/>
      <c r="J17" s="53"/>
      <c r="K17" s="54"/>
    </row>
    <row r="18" spans="1:11" ht="20" customHeight="1" x14ac:dyDescent="0.2">
      <c r="B18" s="141"/>
      <c r="C18" s="148"/>
      <c r="D18" s="41" t="s">
        <v>74</v>
      </c>
      <c r="E18" s="149"/>
      <c r="F18" s="150"/>
      <c r="G18" s="47"/>
      <c r="H18" s="47"/>
      <c r="I18" s="151"/>
      <c r="J18" s="152"/>
      <c r="K18" s="55"/>
    </row>
    <row r="19" spans="1:11" ht="20" customHeight="1" x14ac:dyDescent="0.2">
      <c r="B19" s="141" t="s">
        <v>40</v>
      </c>
      <c r="C19" s="148"/>
      <c r="D19" s="148"/>
      <c r="E19" s="148"/>
      <c r="F19" s="142"/>
      <c r="G19" s="48">
        <f>SUM(G11:G18)</f>
        <v>1648.7</v>
      </c>
      <c r="H19" s="48">
        <f>SUM(H11:H18)</f>
        <v>1533.5</v>
      </c>
      <c r="I19" s="153">
        <f>SUM(I11:J17)</f>
        <v>0</v>
      </c>
      <c r="J19" s="154"/>
      <c r="K19" s="56"/>
    </row>
    <row r="20" spans="1:11" ht="20" customHeight="1" x14ac:dyDescent="0.2">
      <c r="B20" s="37"/>
      <c r="C20" s="37"/>
      <c r="D20" s="37"/>
      <c r="E20" s="37"/>
      <c r="F20" s="37"/>
      <c r="G20" s="37"/>
      <c r="H20" s="37"/>
      <c r="I20" s="37"/>
      <c r="J20" s="57"/>
      <c r="K20" s="37"/>
    </row>
    <row r="21" spans="1:11" ht="20" customHeight="1" x14ac:dyDescent="0.2">
      <c r="B21" s="155" t="s">
        <v>65</v>
      </c>
      <c r="C21" s="155"/>
      <c r="D21" s="155"/>
      <c r="E21" s="155"/>
      <c r="F21" s="155"/>
      <c r="G21" s="155" t="s">
        <v>75</v>
      </c>
      <c r="H21" s="155"/>
      <c r="I21" s="155"/>
      <c r="J21" s="155"/>
      <c r="K21" s="42" t="s">
        <v>76</v>
      </c>
    </row>
    <row r="22" spans="1:11" ht="20" customHeight="1" x14ac:dyDescent="0.2">
      <c r="B22" s="156">
        <f>H19</f>
        <v>1533.5</v>
      </c>
      <c r="C22" s="156"/>
      <c r="D22" s="156"/>
      <c r="E22" s="156"/>
      <c r="F22" s="156"/>
      <c r="G22" s="156">
        <f>I19</f>
        <v>0</v>
      </c>
      <c r="H22" s="156"/>
      <c r="I22" s="156"/>
      <c r="J22" s="156"/>
      <c r="K22" s="58">
        <f>SUM(B22:J22)</f>
        <v>1533.5</v>
      </c>
    </row>
    <row r="23" spans="1:11" ht="20" customHeight="1" x14ac:dyDescent="0.2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20" customHeight="1" x14ac:dyDescent="0.2">
      <c r="B24" s="37" t="s">
        <v>77</v>
      </c>
      <c r="C24" s="37"/>
      <c r="D24" s="37"/>
      <c r="E24" s="37"/>
      <c r="F24" s="37" t="s">
        <v>47</v>
      </c>
      <c r="G24" s="37" t="s">
        <v>78</v>
      </c>
      <c r="H24" s="37"/>
      <c r="I24" s="37"/>
      <c r="J24" s="37" t="s">
        <v>49</v>
      </c>
      <c r="K24" s="37"/>
    </row>
    <row r="27" spans="1:11" ht="18" x14ac:dyDescent="0.2">
      <c r="A27" s="97" t="s">
        <v>79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</row>
    <row r="29" spans="1:11" ht="20" customHeight="1" x14ac:dyDescent="0.2">
      <c r="B29" s="28"/>
      <c r="C29" s="29"/>
      <c r="D29" s="30" t="s">
        <v>51</v>
      </c>
      <c r="E29" s="30"/>
      <c r="F29" s="132" t="s">
        <v>52</v>
      </c>
      <c r="G29" s="132"/>
      <c r="H29" s="30" t="s">
        <v>53</v>
      </c>
      <c r="I29" s="29"/>
      <c r="J29" s="132" t="s">
        <v>54</v>
      </c>
      <c r="K29" s="133"/>
    </row>
    <row r="30" spans="1:11" ht="20" customHeight="1" x14ac:dyDescent="0.2">
      <c r="B30" s="31"/>
      <c r="C30" s="32"/>
      <c r="D30" s="33" t="s">
        <v>55</v>
      </c>
      <c r="E30" s="33"/>
      <c r="F30" s="134" t="s">
        <v>56</v>
      </c>
      <c r="G30" s="134"/>
      <c r="H30" s="33" t="s">
        <v>57</v>
      </c>
      <c r="I30" s="32"/>
      <c r="J30" s="134" t="s">
        <v>54</v>
      </c>
      <c r="K30" s="135"/>
    </row>
    <row r="31" spans="1:11" ht="20" customHeight="1" x14ac:dyDescent="0.2">
      <c r="B31" s="31"/>
      <c r="C31" s="32"/>
      <c r="D31" s="33" t="s">
        <v>58</v>
      </c>
      <c r="E31" s="33"/>
      <c r="F31" s="134" t="s">
        <v>59</v>
      </c>
      <c r="G31" s="134"/>
      <c r="H31" s="33" t="s">
        <v>60</v>
      </c>
      <c r="I31" s="50"/>
      <c r="J31" s="136">
        <v>44467</v>
      </c>
      <c r="K31" s="135"/>
    </row>
    <row r="32" spans="1:11" ht="20" customHeight="1" x14ac:dyDescent="0.2">
      <c r="B32" s="34"/>
      <c r="C32" s="35"/>
      <c r="D32" s="36"/>
      <c r="E32" s="36"/>
      <c r="F32" s="44"/>
      <c r="G32" s="44"/>
      <c r="H32" s="36" t="s">
        <v>61</v>
      </c>
      <c r="I32" s="51"/>
      <c r="J32" s="137"/>
      <c r="K32" s="138"/>
    </row>
    <row r="33" spans="2:11" ht="20" customHeight="1" x14ac:dyDescent="0.2"/>
    <row r="34" spans="2:11" ht="20" customHeight="1" x14ac:dyDescent="0.2">
      <c r="B34" s="147"/>
      <c r="C34" s="147"/>
      <c r="D34" s="43" t="s">
        <v>80</v>
      </c>
      <c r="E34" s="147" t="s">
        <v>81</v>
      </c>
      <c r="F34" s="147"/>
      <c r="G34" s="46" t="s">
        <v>82</v>
      </c>
      <c r="H34" s="46" t="s">
        <v>83</v>
      </c>
      <c r="I34" s="157" t="s">
        <v>40</v>
      </c>
      <c r="J34" s="157"/>
      <c r="K34" s="59" t="s">
        <v>67</v>
      </c>
    </row>
    <row r="35" spans="2:11" ht="20" customHeight="1" x14ac:dyDescent="0.2">
      <c r="B35" s="147"/>
      <c r="C35" s="147"/>
      <c r="D35" s="43" t="s">
        <v>56</v>
      </c>
      <c r="E35" s="147" t="s">
        <v>59</v>
      </c>
      <c r="F35" s="147"/>
      <c r="G35" s="46">
        <v>100</v>
      </c>
      <c r="H35" s="46">
        <v>3</v>
      </c>
      <c r="I35" s="145">
        <v>300</v>
      </c>
      <c r="J35" s="146"/>
      <c r="K35" s="60"/>
    </row>
    <row r="36" spans="2:11" ht="20" customHeight="1" x14ac:dyDescent="0.2">
      <c r="B36" s="147"/>
      <c r="C36" s="147"/>
      <c r="D36" s="43"/>
      <c r="E36" s="147"/>
      <c r="F36" s="147"/>
      <c r="G36" s="46"/>
      <c r="H36" s="46"/>
      <c r="I36" s="145"/>
      <c r="J36" s="146"/>
      <c r="K36" s="60"/>
    </row>
    <row r="37" spans="2:11" ht="20" customHeight="1" x14ac:dyDescent="0.2">
      <c r="B37" s="143"/>
      <c r="C37" s="144"/>
      <c r="D37" s="43"/>
      <c r="E37" s="147"/>
      <c r="F37" s="147"/>
      <c r="G37" s="46"/>
      <c r="H37" s="46"/>
      <c r="I37" s="145"/>
      <c r="J37" s="146"/>
      <c r="K37" s="60"/>
    </row>
    <row r="38" spans="2:11" ht="20" customHeight="1" x14ac:dyDescent="0.2">
      <c r="B38" s="147"/>
      <c r="C38" s="147"/>
      <c r="D38" s="43"/>
      <c r="E38" s="160"/>
      <c r="F38" s="147"/>
      <c r="G38" s="46"/>
      <c r="H38" s="46"/>
      <c r="I38" s="145"/>
      <c r="J38" s="146"/>
    </row>
    <row r="39" spans="2:11" ht="20" customHeight="1" x14ac:dyDescent="0.2">
      <c r="B39" s="141"/>
      <c r="C39" s="148"/>
      <c r="D39" s="148"/>
      <c r="E39" s="148"/>
      <c r="F39" s="142"/>
      <c r="G39" s="48"/>
      <c r="H39" s="48"/>
      <c r="I39" s="153"/>
      <c r="J39" s="154"/>
      <c r="K39" s="56"/>
    </row>
    <row r="40" spans="2:11" ht="20" customHeight="1" x14ac:dyDescent="0.2">
      <c r="B40" s="37" t="s">
        <v>77</v>
      </c>
      <c r="C40" s="37"/>
      <c r="D40" s="37"/>
      <c r="E40" s="37"/>
      <c r="F40" s="37" t="s">
        <v>47</v>
      </c>
      <c r="G40" s="37" t="s">
        <v>78</v>
      </c>
      <c r="H40" s="37"/>
      <c r="I40" s="37"/>
      <c r="J40" s="37" t="s">
        <v>49</v>
      </c>
      <c r="K40" s="37"/>
    </row>
  </sheetData>
  <mergeCells count="55">
    <mergeCell ref="B39:F39"/>
    <mergeCell ref="I39:J39"/>
    <mergeCell ref="D11:D17"/>
    <mergeCell ref="B37:C37"/>
    <mergeCell ref="E37:F37"/>
    <mergeCell ref="I37:J37"/>
    <mergeCell ref="B38:C38"/>
    <mergeCell ref="E38:F38"/>
    <mergeCell ref="I38:J38"/>
    <mergeCell ref="B35:C35"/>
    <mergeCell ref="E35:F35"/>
    <mergeCell ref="I35:J35"/>
    <mergeCell ref="B36:C36"/>
    <mergeCell ref="E36:F36"/>
    <mergeCell ref="I36:J36"/>
    <mergeCell ref="F31:G31"/>
    <mergeCell ref="J31:K31"/>
    <mergeCell ref="J32:K32"/>
    <mergeCell ref="B34:C34"/>
    <mergeCell ref="E34:F34"/>
    <mergeCell ref="I34:J34"/>
    <mergeCell ref="A27:K27"/>
    <mergeCell ref="F29:G29"/>
    <mergeCell ref="J29:K29"/>
    <mergeCell ref="F30:G30"/>
    <mergeCell ref="J30:K30"/>
    <mergeCell ref="B19:F19"/>
    <mergeCell ref="I19:J19"/>
    <mergeCell ref="B21:F21"/>
    <mergeCell ref="G21:J21"/>
    <mergeCell ref="B22:F22"/>
    <mergeCell ref="G22:J22"/>
    <mergeCell ref="B13:C13"/>
    <mergeCell ref="E13:F13"/>
    <mergeCell ref="I13:J13"/>
    <mergeCell ref="B18:C18"/>
    <mergeCell ref="E18:F18"/>
    <mergeCell ref="I18:J18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35"/>
  <sheetViews>
    <sheetView topLeftCell="A19" workbookViewId="0">
      <selection activeCell="E19" sqref="E19:F19"/>
    </sheetView>
  </sheetViews>
  <sheetFormatPr baseColWidth="10" defaultColWidth="9" defaultRowHeight="15" x14ac:dyDescent="0.2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 x14ac:dyDescent="0.2"/>
    <row r="5" spans="2:9" ht="27" customHeight="1" x14ac:dyDescent="0.2">
      <c r="B5" s="161" t="s">
        <v>84</v>
      </c>
      <c r="C5" s="161"/>
      <c r="D5" s="161"/>
      <c r="E5" s="161"/>
      <c r="F5" s="161"/>
      <c r="G5" s="161"/>
      <c r="H5" s="161"/>
      <c r="I5" s="161"/>
    </row>
    <row r="6" spans="2:9" ht="6" customHeight="1" x14ac:dyDescent="0.2">
      <c r="B6" s="2"/>
      <c r="C6" s="2"/>
      <c r="D6" s="2"/>
      <c r="E6" s="2"/>
      <c r="F6" s="2"/>
      <c r="G6" s="2"/>
      <c r="H6" s="2"/>
      <c r="I6" s="16"/>
    </row>
    <row r="7" spans="2:9" x14ac:dyDescent="0.2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">
      <c r="B8" s="5"/>
      <c r="C8" s="6"/>
      <c r="D8" s="7" t="s">
        <v>51</v>
      </c>
      <c r="E8" s="7"/>
      <c r="F8" s="14" t="s">
        <v>85</v>
      </c>
      <c r="G8" s="7" t="s">
        <v>53</v>
      </c>
      <c r="H8" s="7"/>
      <c r="I8" s="18" t="s">
        <v>54</v>
      </c>
    </row>
    <row r="9" spans="2:9" ht="17.25" customHeight="1" x14ac:dyDescent="0.2">
      <c r="B9" s="5"/>
      <c r="C9" s="6"/>
      <c r="D9" s="7" t="s">
        <v>55</v>
      </c>
      <c r="E9" s="7"/>
      <c r="F9" s="14" t="s">
        <v>56</v>
      </c>
      <c r="G9" s="7" t="s">
        <v>57</v>
      </c>
      <c r="H9" s="7"/>
      <c r="I9" s="18" t="s">
        <v>54</v>
      </c>
    </row>
    <row r="10" spans="2:9" ht="17.25" customHeight="1" x14ac:dyDescent="0.2">
      <c r="B10" s="5"/>
      <c r="C10" s="6"/>
      <c r="D10" s="7" t="s">
        <v>58</v>
      </c>
      <c r="E10" s="7"/>
      <c r="F10" s="15" t="s">
        <v>86</v>
      </c>
      <c r="G10" s="7" t="s">
        <v>60</v>
      </c>
      <c r="H10" s="7"/>
      <c r="I10" s="19">
        <v>44461</v>
      </c>
    </row>
    <row r="11" spans="2:9" x14ac:dyDescent="0.2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2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">
      <c r="B13" s="162" t="s">
        <v>1</v>
      </c>
      <c r="C13" s="163"/>
      <c r="D13" s="10" t="s">
        <v>62</v>
      </c>
      <c r="E13" s="162" t="s">
        <v>63</v>
      </c>
      <c r="F13" s="163"/>
      <c r="G13" s="162" t="s">
        <v>87</v>
      </c>
      <c r="H13" s="163"/>
      <c r="I13" s="21" t="s">
        <v>67</v>
      </c>
    </row>
    <row r="14" spans="2:9" ht="21" customHeight="1" x14ac:dyDescent="0.2">
      <c r="B14" s="164">
        <v>1</v>
      </c>
      <c r="C14" s="165"/>
      <c r="D14" s="168" t="s">
        <v>68</v>
      </c>
      <c r="E14" s="164" t="s">
        <v>88</v>
      </c>
      <c r="F14" s="165"/>
      <c r="G14" s="166"/>
      <c r="H14" s="167"/>
      <c r="I14" s="22" t="s">
        <v>89</v>
      </c>
    </row>
    <row r="15" spans="2:9" ht="21" customHeight="1" x14ac:dyDescent="0.2">
      <c r="B15" s="164">
        <v>2</v>
      </c>
      <c r="C15" s="165"/>
      <c r="D15" s="169"/>
      <c r="E15" s="164" t="s">
        <v>90</v>
      </c>
      <c r="F15" s="165"/>
      <c r="G15" s="166"/>
      <c r="H15" s="167"/>
      <c r="I15" s="22" t="s">
        <v>89</v>
      </c>
    </row>
    <row r="16" spans="2:9" ht="21" customHeight="1" x14ac:dyDescent="0.2">
      <c r="B16" s="164">
        <v>3</v>
      </c>
      <c r="C16" s="165"/>
      <c r="D16" s="169"/>
      <c r="E16" s="164" t="s">
        <v>91</v>
      </c>
      <c r="F16" s="165"/>
      <c r="G16" s="166"/>
      <c r="H16" s="167"/>
      <c r="I16" s="22" t="s">
        <v>92</v>
      </c>
    </row>
    <row r="17" spans="2:9" ht="21" customHeight="1" x14ac:dyDescent="0.2">
      <c r="B17" s="164">
        <v>4</v>
      </c>
      <c r="C17" s="165"/>
      <c r="D17" s="169"/>
      <c r="E17" s="164" t="s">
        <v>74</v>
      </c>
      <c r="F17" s="165"/>
      <c r="G17" s="166"/>
      <c r="H17" s="167"/>
      <c r="I17" s="22" t="s">
        <v>89</v>
      </c>
    </row>
    <row r="18" spans="2:9" ht="21" customHeight="1" x14ac:dyDescent="0.2">
      <c r="B18" s="164">
        <v>5</v>
      </c>
      <c r="C18" s="165"/>
      <c r="D18" s="12" t="s">
        <v>93</v>
      </c>
      <c r="E18" s="164" t="s">
        <v>94</v>
      </c>
      <c r="F18" s="165"/>
      <c r="G18" s="166"/>
      <c r="H18" s="167"/>
      <c r="I18" s="22"/>
    </row>
    <row r="19" spans="2:9" ht="21" customHeight="1" x14ac:dyDescent="0.2">
      <c r="B19" s="164">
        <v>6</v>
      </c>
      <c r="C19" s="165"/>
      <c r="D19" s="168" t="s">
        <v>95</v>
      </c>
      <c r="E19" s="164" t="s">
        <v>94</v>
      </c>
      <c r="F19" s="165"/>
      <c r="G19" s="166"/>
      <c r="H19" s="167"/>
      <c r="I19" s="22"/>
    </row>
    <row r="20" spans="2:9" ht="21" customHeight="1" x14ac:dyDescent="0.2">
      <c r="B20" s="164">
        <v>7</v>
      </c>
      <c r="C20" s="165"/>
      <c r="D20" s="169"/>
      <c r="E20" s="164" t="s">
        <v>74</v>
      </c>
      <c r="F20" s="165"/>
      <c r="G20" s="166">
        <v>321</v>
      </c>
      <c r="H20" s="167"/>
      <c r="I20" s="22" t="s">
        <v>96</v>
      </c>
    </row>
    <row r="21" spans="2:9" ht="21" customHeight="1" x14ac:dyDescent="0.2">
      <c r="B21" s="164">
        <v>8</v>
      </c>
      <c r="C21" s="165"/>
      <c r="D21" s="170"/>
      <c r="E21" s="164" t="s">
        <v>97</v>
      </c>
      <c r="F21" s="165"/>
      <c r="G21" s="166">
        <v>6201</v>
      </c>
      <c r="H21" s="167"/>
      <c r="I21" s="22" t="s">
        <v>98</v>
      </c>
    </row>
    <row r="22" spans="2:9" ht="32" customHeight="1" x14ac:dyDescent="0.2">
      <c r="B22" s="164">
        <v>9</v>
      </c>
      <c r="C22" s="165"/>
      <c r="D22" s="13" t="s">
        <v>30</v>
      </c>
      <c r="E22" s="164" t="s">
        <v>99</v>
      </c>
      <c r="F22" s="165"/>
      <c r="G22" s="166"/>
      <c r="H22" s="167"/>
      <c r="I22" s="23"/>
    </row>
    <row r="23" spans="2:9" ht="21" customHeight="1" x14ac:dyDescent="0.2">
      <c r="B23" s="164">
        <v>10</v>
      </c>
      <c r="C23" s="165"/>
      <c r="D23" s="13" t="s">
        <v>100</v>
      </c>
      <c r="E23" s="164" t="s">
        <v>101</v>
      </c>
      <c r="F23" s="165"/>
      <c r="G23" s="166"/>
      <c r="H23" s="167"/>
      <c r="I23" s="22"/>
    </row>
    <row r="24" spans="2:9" ht="21" customHeight="1" x14ac:dyDescent="0.2">
      <c r="B24" s="164">
        <v>11</v>
      </c>
      <c r="C24" s="165"/>
      <c r="D24" s="13" t="s">
        <v>102</v>
      </c>
      <c r="E24" s="164" t="s">
        <v>103</v>
      </c>
      <c r="F24" s="165"/>
      <c r="G24" s="166"/>
      <c r="H24" s="167"/>
      <c r="I24" s="22"/>
    </row>
    <row r="25" spans="2:9" ht="21" customHeight="1" x14ac:dyDescent="0.2">
      <c r="B25" s="164">
        <v>12</v>
      </c>
      <c r="C25" s="165"/>
      <c r="D25" s="13" t="s">
        <v>104</v>
      </c>
      <c r="E25" s="164" t="s">
        <v>105</v>
      </c>
      <c r="F25" s="165"/>
      <c r="G25" s="166"/>
      <c r="H25" s="167"/>
      <c r="I25" s="22"/>
    </row>
    <row r="26" spans="2:9" ht="21" customHeight="1" x14ac:dyDescent="0.2">
      <c r="B26" s="164">
        <v>13</v>
      </c>
      <c r="C26" s="165"/>
      <c r="D26" s="11" t="s">
        <v>106</v>
      </c>
      <c r="E26" s="164" t="s">
        <v>107</v>
      </c>
      <c r="F26" s="165"/>
      <c r="G26" s="166"/>
      <c r="H26" s="167"/>
      <c r="I26" s="22"/>
    </row>
    <row r="27" spans="2:9" ht="21" customHeight="1" x14ac:dyDescent="0.2">
      <c r="B27" s="164">
        <v>14</v>
      </c>
      <c r="C27" s="165"/>
      <c r="D27" s="168" t="s">
        <v>108</v>
      </c>
      <c r="E27" s="164" t="s">
        <v>109</v>
      </c>
      <c r="F27" s="165"/>
      <c r="G27" s="166"/>
      <c r="H27" s="167"/>
      <c r="I27" s="22" t="s">
        <v>110</v>
      </c>
    </row>
    <row r="28" spans="2:9" ht="21" customHeight="1" x14ac:dyDescent="0.2">
      <c r="B28" s="164">
        <v>15</v>
      </c>
      <c r="C28" s="165"/>
      <c r="D28" s="169"/>
      <c r="E28" s="164"/>
      <c r="F28" s="165"/>
      <c r="G28" s="166"/>
      <c r="H28" s="167"/>
      <c r="I28" s="24"/>
    </row>
    <row r="29" spans="2:9" ht="21" customHeight="1" x14ac:dyDescent="0.2">
      <c r="B29" s="164">
        <v>16</v>
      </c>
      <c r="C29" s="165"/>
      <c r="D29" s="169"/>
      <c r="E29" s="164"/>
      <c r="F29" s="165"/>
      <c r="G29" s="166"/>
      <c r="H29" s="167"/>
      <c r="I29" s="23"/>
    </row>
    <row r="30" spans="2:9" ht="21" customHeight="1" x14ac:dyDescent="0.2">
      <c r="B30" s="164">
        <v>17</v>
      </c>
      <c r="C30" s="165"/>
      <c r="D30" s="169"/>
      <c r="E30" s="164"/>
      <c r="F30" s="165"/>
      <c r="G30" s="166"/>
      <c r="H30" s="167"/>
      <c r="I30" s="22"/>
    </row>
    <row r="31" spans="2:9" ht="21" customHeight="1" x14ac:dyDescent="0.2">
      <c r="B31" s="164">
        <v>18</v>
      </c>
      <c r="C31" s="165"/>
      <c r="D31" s="170"/>
      <c r="E31" s="164"/>
      <c r="F31" s="165"/>
      <c r="G31" s="166"/>
      <c r="H31" s="167"/>
      <c r="I31" s="22"/>
    </row>
    <row r="32" spans="2:9" ht="29.25" customHeight="1" x14ac:dyDescent="0.2">
      <c r="B32" s="162" t="s">
        <v>40</v>
      </c>
      <c r="C32" s="171"/>
      <c r="D32" s="171"/>
      <c r="E32" s="171"/>
      <c r="F32" s="163"/>
      <c r="G32" s="166">
        <f>SUM(G14:GH29)</f>
        <v>6522</v>
      </c>
      <c r="H32" s="167"/>
      <c r="I32" s="25"/>
    </row>
    <row r="33" spans="2:9" ht="10.5" customHeight="1" x14ac:dyDescent="0.2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">
      <c r="B34" s="6"/>
      <c r="C34" s="6"/>
      <c r="D34" s="6"/>
      <c r="E34" s="6"/>
      <c r="F34" s="6"/>
      <c r="G34" s="6"/>
      <c r="H34" s="6"/>
      <c r="I34" s="6"/>
    </row>
    <row r="35" spans="2:9" x14ac:dyDescent="0.2">
      <c r="B35" s="6" t="s">
        <v>77</v>
      </c>
      <c r="C35" s="6"/>
      <c r="D35" s="6"/>
      <c r="E35" s="6"/>
      <c r="F35" s="6" t="s">
        <v>111</v>
      </c>
      <c r="G35" s="6"/>
      <c r="H35" s="6"/>
      <c r="I35" s="6" t="s">
        <v>112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2017-09-12T13:53:00Z</cp:lastPrinted>
  <dcterms:created xsi:type="dcterms:W3CDTF">2014-04-21T16:52:00Z</dcterms:created>
  <dcterms:modified xsi:type="dcterms:W3CDTF">2021-12-20T05:52:48Z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