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  <sheet name="Sheet1" sheetId="5" r:id="rId3"/>
  </sheets>
  <definedNames>
    <definedName name="_xlnm.Print_Area" localSheetId="0">员工报销明细!$A$1:$J$71</definedName>
  </definedNames>
  <calcPr calcId="144525" concurrentCalc="0"/>
</workbook>
</file>

<file path=xl/sharedStrings.xml><?xml version="1.0" encoding="utf-8"?>
<sst xmlns="http://schemas.openxmlformats.org/spreadsheetml/2006/main" count="99">
  <si>
    <t>【借款报销单】</t>
  </si>
  <si>
    <t xml:space="preserve">团号： HMJB-210918-TGH294 </t>
  </si>
  <si>
    <t>会议日期：2021年9月18日-9月30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</si>
  <si>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</si>
  <si>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</si>
  <si>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</si>
  <si>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</si>
  <si>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</si>
  <si>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</si>
  <si>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</si>
  <si>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</si>
  <si>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</si>
  <si>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</si>
  <si>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</si>
  <si>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</si>
  <si>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</si>
  <si>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</si>
  <si>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</si>
  <si>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</si>
  <si>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</si>
  <si>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</si>
  <si>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</si>
  <si>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</si>
  <si>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</si>
  <si>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</si>
  <si>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</si>
  <si>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</si>
  <si>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</si>
  <si>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</si>
  <si>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</si>
  <si>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</si>
  <si>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</si>
  <si>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</si>
  <si>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</si>
  <si>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</si>
  <si>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</si>
  <si>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</si>
  <si>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</si>
  <si>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</si>
  <si>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</si>
  <si>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</si>
  <si>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</si>
  <si>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防疫物料</t>
  </si>
  <si>
    <t>4组跟拍</t>
  </si>
  <si>
    <t>蛋糕</t>
  </si>
  <si>
    <t>邬秉霞住宿</t>
  </si>
  <si>
    <t>现场采买</t>
  </si>
  <si>
    <t>师瑞住宿</t>
  </si>
  <si>
    <t>顺丰物流</t>
  </si>
  <si>
    <t>防疫包</t>
  </si>
  <si>
    <t>核酸</t>
  </si>
  <si>
    <t>干果零食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</si>
  <si>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</si>
  <si>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</si>
  <si>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</si>
  <si>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</si>
  <si>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</si>
  <si>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</si>
  <si>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</si>
  <si>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</si>
  <si>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</si>
  <si>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</si>
  <si>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</si>
  <si>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</si>
  <si>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</si>
  <si>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</si>
  <si>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</si>
  <si>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</si>
  <si>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</si>
  <si>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</si>
  <si>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</si>
  <si>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</si>
  <si>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2021年7月21-23日</t>
  </si>
  <si>
    <t>报销日期:</t>
  </si>
  <si>
    <t>8月3日</t>
  </si>
  <si>
    <t>团号:</t>
  </si>
  <si>
    <t xml:space="preserve"> HMJB-210721-HCZ294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</si>
  <si>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</si>
  <si>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</si>
  <si>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</si>
  <si>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</si>
  <si>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</si>
  <si>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</si>
  <si>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</si>
  <si>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</si>
  <si>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</si>
  <si>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</si>
  <si>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</si>
  <si>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</si>
  <si>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</si>
  <si>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</si>
  <si>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</si>
  <si>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</si>
  <si>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</si>
  <si>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</si>
  <si>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</si>
  <si>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</si>
  <si>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</si>
  <si>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无票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</si>
</sst>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2" formatCode="_-&quot;$&quot;* #,##0_-;\-&quot;$&quot;* #,##0_-;_-&quot;$&quot;* &quot;-&quot;_-;_-@_-"/>
    <numFmt numFmtId="43" formatCode="_-* #,##0.00_-;\-* #,##0.00_-;_-* &quot;-&quot;??_-;_-@_-"/>
    <numFmt numFmtId="41" formatCode="_-* #,##0_-;\-* #,##0_-;_-* &quot;-&quot;_-;_-@_-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3" fillId="18" borderId="2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28" borderId="2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8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2" borderId="20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5"/>
  <sheetViews>
    <sheetView tabSelected="1" view="pageBreakPreview" zoomScaleNormal="100" zoomScaleSheetLayoutView="100" topLeftCell="A45" workbookViewId="0">
      <selection activeCell="J45" sqref="J45:J5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7"/>
      <c r="J8" s="98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7"/>
      <c r="J9" s="99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7"/>
      <c r="J10" s="99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7"/>
      <c r="J11" s="99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7"/>
      <c r="J12" s="99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0"/>
      <c r="J13" s="101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7"/>
      <c r="J14" s="98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7"/>
      <c r="J15" s="99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0"/>
      <c r="J16" s="101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7"/>
      <c r="J17" s="102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7"/>
      <c r="J18" s="103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7"/>
      <c r="J19" s="103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7"/>
      <c r="J20" s="103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0"/>
      <c r="J21" s="104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7"/>
      <c r="J22" s="102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7"/>
      <c r="J23" s="103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0"/>
      <c r="J24" s="104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7"/>
      <c r="J25" s="98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7"/>
      <c r="J26" s="99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0"/>
      <c r="J27" s="101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7"/>
      <c r="J28" s="98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7"/>
      <c r="J29" s="103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7"/>
      <c r="J30" s="103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7"/>
      <c r="J31" s="103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0"/>
      <c r="J32" s="104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7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7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7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7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0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7"/>
      <c r="J38" s="102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7"/>
      <c r="J39" s="103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0"/>
      <c r="J40" s="104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7"/>
      <c r="J41" s="98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7"/>
      <c r="J42" s="99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7"/>
      <c r="J43" s="99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0"/>
      <c r="J44" s="101"/>
    </row>
    <row r="45" customHeight="1" spans="1:10">
      <c r="A45" s="79">
        <v>10</v>
      </c>
      <c r="B45" s="74" t="s">
        <v>41</v>
      </c>
      <c r="C45" s="75">
        <v>60000</v>
      </c>
      <c r="D45" s="76">
        <v>1</v>
      </c>
      <c r="E45" s="75">
        <f t="shared" si="2"/>
        <v>60000</v>
      </c>
      <c r="F45" s="95">
        <v>9210</v>
      </c>
      <c r="G45" s="75">
        <v>0</v>
      </c>
      <c r="H45" s="75">
        <f>F45+G45</f>
        <v>9210</v>
      </c>
      <c r="I45" s="105" t="s">
        <v>42</v>
      </c>
      <c r="J45" s="79"/>
    </row>
    <row r="46" customHeight="1" spans="1:10">
      <c r="A46" s="85"/>
      <c r="B46" s="74"/>
      <c r="C46" s="75"/>
      <c r="D46" s="76"/>
      <c r="E46" s="75"/>
      <c r="F46" s="95">
        <v>30000</v>
      </c>
      <c r="G46" s="75">
        <v>0</v>
      </c>
      <c r="H46" s="75">
        <f>F46+G46</f>
        <v>30000</v>
      </c>
      <c r="I46" s="105" t="s">
        <v>43</v>
      </c>
      <c r="J46" s="85"/>
    </row>
    <row r="47" customHeight="1" spans="1:10">
      <c r="A47" s="85"/>
      <c r="B47" s="74"/>
      <c r="C47" s="75"/>
      <c r="D47" s="76"/>
      <c r="E47" s="75"/>
      <c r="F47" s="75">
        <v>2474</v>
      </c>
      <c r="G47" s="75">
        <v>0</v>
      </c>
      <c r="H47" s="75">
        <f>F47+G47</f>
        <v>2474</v>
      </c>
      <c r="I47" s="97" t="s">
        <v>44</v>
      </c>
      <c r="J47" s="85"/>
    </row>
    <row r="48" customHeight="1" spans="1:10">
      <c r="A48" s="85"/>
      <c r="B48" s="74"/>
      <c r="C48" s="75"/>
      <c r="D48" s="76"/>
      <c r="E48" s="75"/>
      <c r="F48" s="75">
        <v>600</v>
      </c>
      <c r="G48" s="75">
        <v>0</v>
      </c>
      <c r="H48" s="75">
        <f>F48+G48</f>
        <v>600</v>
      </c>
      <c r="I48" s="97" t="s">
        <v>45</v>
      </c>
      <c r="J48" s="85"/>
    </row>
    <row r="49" customHeight="1" spans="1:10">
      <c r="A49" s="85"/>
      <c r="B49" s="74"/>
      <c r="C49" s="75"/>
      <c r="D49" s="76"/>
      <c r="E49" s="75"/>
      <c r="F49" s="75">
        <v>3543.2</v>
      </c>
      <c r="G49" s="75">
        <v>0</v>
      </c>
      <c r="H49" s="75">
        <f>F49+G49</f>
        <v>3543.2</v>
      </c>
      <c r="I49" s="97" t="s">
        <v>46</v>
      </c>
      <c r="J49" s="85"/>
    </row>
    <row r="50" customHeight="1" spans="1:10">
      <c r="A50" s="82"/>
      <c r="B50" s="74"/>
      <c r="C50" s="75"/>
      <c r="D50" s="76"/>
      <c r="E50" s="75"/>
      <c r="F50" s="75">
        <v>1800</v>
      </c>
      <c r="G50" s="75">
        <v>0</v>
      </c>
      <c r="H50" s="75">
        <f>F50+G50</f>
        <v>1800</v>
      </c>
      <c r="I50" s="97" t="s">
        <v>47</v>
      </c>
      <c r="J50" s="85"/>
    </row>
    <row r="51" customFormat="1" customHeight="1" spans="1:10">
      <c r="A51" s="86"/>
      <c r="B51" s="74"/>
      <c r="C51" s="75"/>
      <c r="D51" s="76"/>
      <c r="E51" s="75"/>
      <c r="F51" s="75">
        <v>1341</v>
      </c>
      <c r="G51" s="75"/>
      <c r="H51" s="75">
        <f>F51+G51</f>
        <v>1341</v>
      </c>
      <c r="I51" s="97" t="s">
        <v>48</v>
      </c>
      <c r="J51" s="106"/>
    </row>
    <row r="52" customFormat="1" customHeight="1" spans="1:10">
      <c r="A52" s="86"/>
      <c r="B52" s="74"/>
      <c r="C52" s="75"/>
      <c r="D52" s="76"/>
      <c r="E52" s="75"/>
      <c r="F52" s="75">
        <v>3340</v>
      </c>
      <c r="G52" s="75"/>
      <c r="H52" s="75">
        <f>F52+G52</f>
        <v>3340</v>
      </c>
      <c r="I52" s="97" t="s">
        <v>49</v>
      </c>
      <c r="J52" s="106"/>
    </row>
    <row r="53" customFormat="1" customHeight="1" spans="1:10">
      <c r="A53" s="86"/>
      <c r="B53" s="74"/>
      <c r="C53" s="75"/>
      <c r="D53" s="76"/>
      <c r="E53" s="75"/>
      <c r="F53" s="75">
        <v>80</v>
      </c>
      <c r="G53" s="75"/>
      <c r="H53" s="75">
        <f>F53+G53</f>
        <v>80</v>
      </c>
      <c r="I53" s="97" t="s">
        <v>50</v>
      </c>
      <c r="J53" s="106"/>
    </row>
    <row r="54" customFormat="1" customHeight="1" spans="1:10">
      <c r="A54" s="86"/>
      <c r="B54" s="74"/>
      <c r="C54" s="75"/>
      <c r="D54" s="76"/>
      <c r="E54" s="75"/>
      <c r="F54" s="75">
        <v>720</v>
      </c>
      <c r="G54" s="75"/>
      <c r="H54" s="75">
        <f>F54+G54</f>
        <v>720</v>
      </c>
      <c r="I54" s="97" t="s">
        <v>51</v>
      </c>
      <c r="J54" s="106"/>
    </row>
    <row r="55" customFormat="1" customHeight="1" spans="1:10">
      <c r="A55" s="86"/>
      <c r="B55" s="74"/>
      <c r="C55" s="75"/>
      <c r="D55" s="76"/>
      <c r="E55" s="75"/>
      <c r="F55" s="75">
        <v>1800</v>
      </c>
      <c r="G55" s="75"/>
      <c r="H55" s="75">
        <f>F55+G55</f>
        <v>1800</v>
      </c>
      <c r="I55" s="97" t="s">
        <v>51</v>
      </c>
      <c r="J55" s="106"/>
    </row>
    <row r="56" customFormat="1" customHeight="1" spans="1:10">
      <c r="A56" s="86"/>
      <c r="B56" s="74"/>
      <c r="C56" s="75"/>
      <c r="D56" s="76"/>
      <c r="E56" s="75"/>
      <c r="F56" s="75">
        <v>367</v>
      </c>
      <c r="G56" s="75"/>
      <c r="H56" s="75">
        <f>F56+G56</f>
        <v>367</v>
      </c>
      <c r="I56" s="97"/>
      <c r="J56" s="106"/>
    </row>
    <row r="57" s="63" customFormat="1" customHeight="1" spans="1:10">
      <c r="A57" s="77"/>
      <c r="B57" s="77" t="s">
        <v>52</v>
      </c>
      <c r="C57" s="78">
        <f>SUM(C45)</f>
        <v>60000</v>
      </c>
      <c r="D57" s="78">
        <f t="shared" ref="D57:E57" si="19">SUM(D45)</f>
        <v>1</v>
      </c>
      <c r="E57" s="78">
        <f t="shared" si="19"/>
        <v>60000</v>
      </c>
      <c r="F57" s="78">
        <f>SUM(F45:F50)</f>
        <v>47627.2</v>
      </c>
      <c r="G57" s="78">
        <f>SUM(G45:G50)</f>
        <v>0</v>
      </c>
      <c r="H57" s="78">
        <f>SUM(H45:H56)</f>
        <v>55275.2</v>
      </c>
      <c r="I57" s="100"/>
      <c r="J57" s="82"/>
    </row>
    <row r="58" customHeight="1" spans="1:10">
      <c r="A58" s="77"/>
      <c r="B58" s="77" t="s">
        <v>53</v>
      </c>
      <c r="C58" s="78">
        <f>SUM(C57,C44,C40,C37,C32,C27,C24,C21,C16,C13)</f>
        <v>60000</v>
      </c>
      <c r="D58" s="78">
        <f t="shared" ref="D58:H58" si="20">SUM(D57,D44,D40,D37,D32,D27,D24,D21,D16,D13)</f>
        <v>1</v>
      </c>
      <c r="E58" s="78">
        <f t="shared" si="20"/>
        <v>60000</v>
      </c>
      <c r="F58" s="78">
        <f t="shared" si="20"/>
        <v>47627.2</v>
      </c>
      <c r="G58" s="78">
        <f t="shared" si="20"/>
        <v>0</v>
      </c>
      <c r="H58" s="78">
        <f t="shared" si="20"/>
        <v>55275.2</v>
      </c>
      <c r="I58" s="100"/>
      <c r="J58" s="97"/>
    </row>
    <row r="62" customHeight="1" spans="1:9">
      <c r="A62" s="87" t="s">
        <v>54</v>
      </c>
      <c r="B62" s="88"/>
      <c r="C62" s="89" t="s">
        <v>55</v>
      </c>
      <c r="D62" s="89"/>
      <c r="E62" s="89" t="s">
        <v>56</v>
      </c>
      <c r="F62" s="89"/>
      <c r="G62" s="89" t="s">
        <v>57</v>
      </c>
      <c r="H62" s="89"/>
      <c r="I62" s="107" t="s">
        <v>58</v>
      </c>
    </row>
    <row r="63" customHeight="1" spans="1:9">
      <c r="A63" s="90">
        <f>E58</f>
        <v>60000</v>
      </c>
      <c r="B63" s="91"/>
      <c r="C63" s="91">
        <f>H58</f>
        <v>55275.2</v>
      </c>
      <c r="D63" s="91"/>
      <c r="E63" s="91">
        <f>F58</f>
        <v>47627.2</v>
      </c>
      <c r="F63" s="91"/>
      <c r="G63" s="91">
        <f>G58</f>
        <v>0</v>
      </c>
      <c r="H63" s="91"/>
      <c r="I63" s="108">
        <f>A63-C63</f>
        <v>4724.8</v>
      </c>
    </row>
    <row r="65" customHeight="1" spans="1:9">
      <c r="A65" s="109" t="s">
        <v>59</v>
      </c>
      <c r="B65" s="110"/>
      <c r="C65" s="111" t="s">
        <v>60</v>
      </c>
      <c r="D65" s="109"/>
      <c r="E65" s="109" t="s">
        <v>61</v>
      </c>
      <c r="F65" s="109"/>
      <c r="G65" s="109" t="s">
        <v>62</v>
      </c>
      <c r="H65" s="109"/>
      <c r="I65" s="110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0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0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0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0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7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N11" sqref="N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64</v>
      </c>
      <c r="E5" s="6"/>
      <c r="F5" s="35" t="s">
        <v>65</v>
      </c>
      <c r="G5" s="35"/>
      <c r="H5" s="6" t="s">
        <v>66</v>
      </c>
      <c r="I5" s="5"/>
      <c r="J5" s="35"/>
      <c r="K5" s="45"/>
    </row>
    <row r="6" ht="20" customHeight="1" spans="2:11">
      <c r="B6" s="7"/>
      <c r="C6" s="8"/>
      <c r="D6" s="9" t="s">
        <v>67</v>
      </c>
      <c r="E6" s="9"/>
      <c r="F6" s="36" t="s">
        <v>68</v>
      </c>
      <c r="G6" s="36"/>
      <c r="H6" s="9" t="s">
        <v>69</v>
      </c>
      <c r="I6" s="8"/>
      <c r="J6" s="36" t="s">
        <v>70</v>
      </c>
      <c r="K6" s="46"/>
    </row>
    <row r="7" ht="20" customHeight="1" spans="2:11">
      <c r="B7" s="7"/>
      <c r="C7" s="8"/>
      <c r="D7" s="9" t="s">
        <v>71</v>
      </c>
      <c r="E7" s="9"/>
      <c r="F7" s="37" t="s">
        <v>72</v>
      </c>
      <c r="G7" s="36"/>
      <c r="H7" s="9" t="s">
        <v>73</v>
      </c>
      <c r="I7" s="47"/>
      <c r="J7" s="48" t="s">
        <v>74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75</v>
      </c>
      <c r="I8" s="49"/>
      <c r="J8" s="38" t="s">
        <v>76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77</v>
      </c>
      <c r="E10" s="16" t="s">
        <v>78</v>
      </c>
      <c r="F10" s="39"/>
      <c r="G10" s="23" t="s">
        <v>79</v>
      </c>
      <c r="H10" s="39" t="s">
        <v>80</v>
      </c>
      <c r="I10" s="16" t="s">
        <v>81</v>
      </c>
      <c r="J10" s="39"/>
      <c r="K10" s="23" t="s">
        <v>82</v>
      </c>
    </row>
    <row r="11" ht="20" customHeight="1" spans="2:11">
      <c r="B11" s="17">
        <v>1</v>
      </c>
      <c r="C11" s="18"/>
      <c r="D11" s="19" t="s">
        <v>83</v>
      </c>
      <c r="E11" s="25" t="s">
        <v>84</v>
      </c>
      <c r="F11" s="25"/>
      <c r="G11" s="40">
        <v>2400</v>
      </c>
      <c r="H11" s="40">
        <v>121.34</v>
      </c>
      <c r="I11" s="51"/>
      <c r="J11" s="52"/>
      <c r="K11" s="53" t="s">
        <v>85</v>
      </c>
    </row>
    <row r="12" ht="20" customHeight="1" spans="2:11">
      <c r="B12" s="17"/>
      <c r="C12" s="18"/>
      <c r="D12" s="20"/>
      <c r="E12" s="25" t="s">
        <v>84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86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86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86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86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86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53</v>
      </c>
      <c r="C21" s="22"/>
      <c r="D21" s="22"/>
      <c r="E21" s="22"/>
      <c r="F21" s="39"/>
      <c r="G21" s="41">
        <f>SUM(G11:G20)</f>
        <v>2400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80</v>
      </c>
      <c r="C23" s="23"/>
      <c r="D23" s="23"/>
      <c r="E23" s="23"/>
      <c r="F23" s="23"/>
      <c r="G23" s="23" t="s">
        <v>87</v>
      </c>
      <c r="H23" s="23"/>
      <c r="I23" s="23"/>
      <c r="J23" s="23"/>
      <c r="K23" s="23" t="s">
        <v>88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89</v>
      </c>
      <c r="C26" s="13"/>
      <c r="D26" s="13"/>
      <c r="E26" s="13"/>
      <c r="F26" s="13" t="s">
        <v>60</v>
      </c>
      <c r="G26" s="13" t="s">
        <v>90</v>
      </c>
      <c r="H26" s="13"/>
      <c r="I26" s="13"/>
      <c r="J26" s="13" t="s">
        <v>62</v>
      </c>
      <c r="K26" s="13"/>
    </row>
    <row r="29" ht="20.4" spans="1:11">
      <c r="A29" s="2" t="s">
        <v>91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64</v>
      </c>
      <c r="E31" s="6"/>
      <c r="F31" s="35" t="s">
        <v>65</v>
      </c>
      <c r="G31" s="35"/>
      <c r="H31" s="6" t="s">
        <v>66</v>
      </c>
      <c r="I31" s="5"/>
      <c r="J31" s="35" t="s">
        <v>92</v>
      </c>
      <c r="K31" s="45"/>
    </row>
    <row r="32" ht="20" customHeight="1" spans="2:11">
      <c r="B32" s="7"/>
      <c r="C32" s="8"/>
      <c r="D32" s="9" t="s">
        <v>67</v>
      </c>
      <c r="E32" s="9"/>
      <c r="F32" s="36" t="s">
        <v>68</v>
      </c>
      <c r="G32" s="36"/>
      <c r="H32" s="9" t="s">
        <v>69</v>
      </c>
      <c r="I32" s="8"/>
      <c r="J32" s="36" t="s">
        <v>93</v>
      </c>
      <c r="K32" s="46"/>
    </row>
    <row r="33" ht="20" customHeight="1" spans="2:11">
      <c r="B33" s="7"/>
      <c r="C33" s="8"/>
      <c r="D33" s="9" t="s">
        <v>71</v>
      </c>
      <c r="E33" s="9"/>
      <c r="F33" s="37"/>
      <c r="G33" s="36"/>
      <c r="H33" s="9" t="s">
        <v>73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75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94</v>
      </c>
      <c r="E36" s="25" t="s">
        <v>95</v>
      </c>
      <c r="F36" s="25"/>
      <c r="G36" s="40" t="s">
        <v>96</v>
      </c>
      <c r="H36" s="40" t="s">
        <v>97</v>
      </c>
      <c r="I36" s="40" t="s">
        <v>53</v>
      </c>
      <c r="J36" s="40"/>
      <c r="K36" s="59" t="s">
        <v>82</v>
      </c>
    </row>
    <row r="37" ht="25.25" customHeight="1" spans="2:11">
      <c r="B37" s="27">
        <v>1</v>
      </c>
      <c r="C37" s="28"/>
      <c r="D37" s="29" t="s">
        <v>68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53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" customHeight="1" spans="2:11">
      <c r="B41" s="13" t="s">
        <v>89</v>
      </c>
      <c r="C41" s="13"/>
      <c r="D41" s="13"/>
      <c r="E41" s="13"/>
      <c r="F41" s="13" t="s">
        <v>60</v>
      </c>
      <c r="G41" s="13" t="s">
        <v>90</v>
      </c>
      <c r="H41" s="13"/>
      <c r="I41" s="13"/>
      <c r="J41" s="13" t="s">
        <v>62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"/>
  <sheetViews>
    <sheetView workbookViewId="0">
      <selection activeCell="B2" sqref="B2"/>
    </sheetView>
  </sheetViews>
  <sheetFormatPr defaultColWidth="9.23076923076923" defaultRowHeight="16.8" outlineLevelCol="1"/>
  <sheetData>
    <row r="1" spans="1:2">
      <c r="A1">
        <v>40</v>
      </c>
      <c r="B1" t="s">
        <v>98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2014-04-18T00:52:00Z</dcterms:created>
  <cp:lastPrinted>2020-09-11T18:15:00Z</cp:lastPrinted>
  <dcterms:modified xsi:type="dcterms:W3CDTF">2021-11-08T23:38:08Z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