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<sst xmlns="http://schemas.openxmlformats.org/spreadsheetml/2006/main" count="160" uniqueCount="88">
  <si>
    <t>【借款报销单】</t>
  </si>
  <si>
    <t>团号：HMJB-220408-KLB219</t>
  </si>
  <si>
    <t>会议日期：4月9日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</si>
  <si>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</si>
  <si>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</si>
  <si>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</si>
  <si>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</si>
  <si>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</si>
  <si>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</si>
  <si>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</si>
  <si>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</si>
  <si>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</si>
  <si>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</si>
  <si>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</si>
  <si>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</si>
  <si>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</si>
  <si>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</si>
  <si>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</si>
  <si>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</si>
  <si>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</si>
  <si>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</si>
  <si>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</si>
  <si>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</si>
  <si>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</si>
  <si>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</si>
  <si>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</si>
  <si>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</si>
  <si>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</si>
  <si>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</si>
  <si>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</si>
  <si>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</si>
  <si>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</si>
  <si>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</si>
  <si>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</si>
  <si>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</si>
  <si>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</si>
  <si>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</si>
  <si>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</si>
  <si>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</si>
  <si>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</si>
  <si>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</si>
  <si>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</si>
  <si>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用餐及酒水借款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</si>
  <si>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</si>
  <si>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</si>
  <si>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</si>
  <si>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</si>
  <si>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</si>
  <si>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</si>
  <si>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</si>
  <si>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</si>
  <si>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</si>
  <si>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</si>
  <si>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</si>
  <si>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团号：HMJB-230308-BJA294	</t>
  </si>
  <si>
    <t>会议日期：3月8日</t>
  </si>
  <si>
    <t>用餐及酒水费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</si>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</sst>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7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6" fontId="4" fillId="0" borderId="6" xfId="51" applyNumberFormat="1" applyFont="1" applyBorder="1" applyAlignment="1">
      <alignment horizontal="center" vertical="center"/>
    </xf>
    <xf numFmtId="176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45" sqref="J45:J52"/>
    </sheetView>
  </sheetViews>
  <sheetFormatPr defaultColWidth="9" defaultRowHeight="21" customHeight="1"/>
  <cols>
    <col min="1" max="1" width="9" style="46"/>
    <col min="2" max="2" width="16.6666666666667" customWidth="1"/>
    <col min="3" max="3" width="10.7777777777778" style="47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7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86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81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C41*D41</f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6">SUM(D41)</f>
        <v>0</v>
      </c>
      <c r="E44" s="62">
        <f t="shared" si="16"/>
        <v>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18000</v>
      </c>
      <c r="D45" s="59">
        <v>1</v>
      </c>
      <c r="E45" s="58">
        <f>C45*D45</f>
        <v>18000</v>
      </c>
      <c r="F45" s="58">
        <v>0</v>
      </c>
      <c r="G45" s="58">
        <v>0</v>
      </c>
      <c r="H45" s="58">
        <f t="shared" si="0"/>
        <v>0</v>
      </c>
      <c r="I45" s="86"/>
      <c r="J45" s="87" t="s">
        <v>42</v>
      </c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ref="H46:H51" si="18">F46+G46</f>
        <v>0</v>
      </c>
      <c r="I46" s="86"/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8"/>
        <v>0</v>
      </c>
      <c r="I47" s="86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8"/>
        <v>0</v>
      </c>
      <c r="I48" s="86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8"/>
        <v>0</v>
      </c>
      <c r="I49" s="78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8"/>
        <v>0</v>
      </c>
      <c r="I50" s="78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8"/>
        <v>0</v>
      </c>
      <c r="I51" s="78"/>
      <c r="J51" s="88"/>
    </row>
    <row r="52" s="45" customFormat="1" customHeight="1" spans="1:10">
      <c r="A52" s="60"/>
      <c r="B52" s="61" t="s">
        <v>43</v>
      </c>
      <c r="C52" s="62">
        <f>SUM(C45)</f>
        <v>18000</v>
      </c>
      <c r="D52" s="62">
        <f t="shared" ref="D52:E52" si="19">SUM(D45)</f>
        <v>1</v>
      </c>
      <c r="E52" s="62">
        <f t="shared" si="19"/>
        <v>18000</v>
      </c>
      <c r="F52" s="62">
        <f>SUM(F45:F51)</f>
        <v>0</v>
      </c>
      <c r="G52" s="62">
        <f t="shared" ref="G52:H52" si="20">SUM(G45:G51)</f>
        <v>0</v>
      </c>
      <c r="H52" s="62">
        <f t="shared" si="20"/>
        <v>0</v>
      </c>
      <c r="I52" s="81"/>
      <c r="J52" s="89"/>
    </row>
    <row r="53" customHeight="1" spans="1:10">
      <c r="A53" s="60"/>
      <c r="B53" s="61" t="s">
        <v>44</v>
      </c>
      <c r="C53" s="62">
        <f>SUM(C52,C44,C40,C37,C32,C27,C24,C21,C16,C13)</f>
        <v>18000</v>
      </c>
      <c r="D53" s="62">
        <f t="shared" ref="D53:H53" si="21">SUM(D52,D44,D40,D37,D32,D27,D24,D21,D16,D13)</f>
        <v>1</v>
      </c>
      <c r="E53" s="62">
        <f t="shared" si="21"/>
        <v>18000</v>
      </c>
      <c r="F53" s="62">
        <f t="shared" si="21"/>
        <v>0</v>
      </c>
      <c r="G53" s="62">
        <f t="shared" si="21"/>
        <v>0</v>
      </c>
      <c r="H53" s="62">
        <f t="shared" si="21"/>
        <v>0</v>
      </c>
      <c r="I53" s="81"/>
      <c r="J53" s="91"/>
    </row>
    <row r="57" customHeight="1" spans="1:9">
      <c r="A57" s="70" t="s">
        <v>45</v>
      </c>
      <c r="B57" s="71"/>
      <c r="C57" s="72" t="s">
        <v>46</v>
      </c>
      <c r="D57" s="72"/>
      <c r="E57" s="72" t="s">
        <v>47</v>
      </c>
      <c r="F57" s="72"/>
      <c r="G57" s="72" t="s">
        <v>48</v>
      </c>
      <c r="H57" s="72"/>
      <c r="I57" s="92" t="s">
        <v>49</v>
      </c>
    </row>
    <row r="58" customHeight="1" spans="1:9">
      <c r="A58" s="73">
        <f>E53</f>
        <v>18000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93">
        <f>A58-C58</f>
        <v>18000</v>
      </c>
    </row>
    <row r="60" customHeight="1" spans="1:9">
      <c r="A60" s="75" t="s">
        <v>50</v>
      </c>
      <c r="B60" s="45"/>
      <c r="C60" s="76" t="s">
        <v>51</v>
      </c>
      <c r="D60" s="75"/>
      <c r="E60" s="75" t="s">
        <v>52</v>
      </c>
      <c r="F60" s="75"/>
      <c r="G60" s="75" t="s">
        <v>53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NR13" workbookViewId="0">
      <selection activeCell="N6" sqref="N6"/>
    </sheetView>
  </sheetViews>
  <sheetFormatPr defaultColWidth="9" defaultRowHeight="21" customHeight="1"/>
  <cols>
    <col min="1" max="1" width="9" style="46"/>
    <col min="2" max="2" width="16.6666666666667" customWidth="1"/>
    <col min="3" max="3" width="10.7777777777778" style="47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54</v>
      </c>
      <c r="I4" s="48"/>
      <c r="J4" s="48" t="s">
        <v>55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51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si="0"/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2">SUM(D17)</f>
        <v>0</v>
      </c>
      <c r="E21" s="62">
        <f t="shared" si="2"/>
        <v>0</v>
      </c>
      <c r="F21" s="62">
        <f>SUM(F17:F20)</f>
        <v>0</v>
      </c>
      <c r="G21" s="62">
        <f t="shared" ref="G21:H21" si="3">SUM(G17:G20)</f>
        <v>0</v>
      </c>
      <c r="H21" s="62">
        <f t="shared" si="3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4">SUM(D22)</f>
        <v>0</v>
      </c>
      <c r="E24" s="62">
        <f t="shared" si="4"/>
        <v>0</v>
      </c>
      <c r="F24" s="62">
        <f>SUM(F22:F23)</f>
        <v>0</v>
      </c>
      <c r="G24" s="62">
        <f t="shared" ref="G24:H24" si="5">SUM(G22:G23)</f>
        <v>0</v>
      </c>
      <c r="H24" s="62">
        <f t="shared" si="5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si="0"/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6">SUM(D25)</f>
        <v>0</v>
      </c>
      <c r="E27" s="62">
        <f t="shared" si="6"/>
        <v>0</v>
      </c>
      <c r="F27" s="62">
        <f>SUM(F25:F26)</f>
        <v>0</v>
      </c>
      <c r="G27" s="62">
        <f>SUM(G25:G26)</f>
        <v>0</v>
      </c>
      <c r="H27" s="62">
        <f t="shared" ref="H27" si="7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8">SUM(D28)</f>
        <v>0</v>
      </c>
      <c r="E32" s="62">
        <f t="shared" si="8"/>
        <v>0</v>
      </c>
      <c r="F32" s="62">
        <f>SUM(F28:F31)</f>
        <v>0</v>
      </c>
      <c r="G32" s="62">
        <f t="shared" ref="G32:H32" si="9">SUM(G28:G31)</f>
        <v>0</v>
      </c>
      <c r="H32" s="62">
        <f t="shared" si="9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86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0">SUM(D33)</f>
        <v>0</v>
      </c>
      <c r="E37" s="62">
        <f t="shared" si="10"/>
        <v>0</v>
      </c>
      <c r="F37" s="62">
        <f>SUM(F33:F36)</f>
        <v>0</v>
      </c>
      <c r="G37" s="62">
        <f t="shared" ref="G37:H37" si="11">SUM(G33:G36)</f>
        <v>0</v>
      </c>
      <c r="H37" s="62">
        <f t="shared" si="11"/>
        <v>0</v>
      </c>
      <c r="I37" s="81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2">SUM(D38)</f>
        <v>0</v>
      </c>
      <c r="E40" s="62">
        <f t="shared" si="12"/>
        <v>0</v>
      </c>
      <c r="F40" s="62">
        <f>SUM(F38:F39)</f>
        <v>0</v>
      </c>
      <c r="G40" s="62">
        <f t="shared" ref="G40:H40" si="13">SUM(G38:G39)</f>
        <v>0</v>
      </c>
      <c r="H40" s="62">
        <f t="shared" si="13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C41*D41</f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4">SUM(D41)</f>
        <v>0</v>
      </c>
      <c r="E44" s="62">
        <f t="shared" si="14"/>
        <v>0</v>
      </c>
      <c r="F44" s="62">
        <f>SUM(F41:F43)</f>
        <v>0</v>
      </c>
      <c r="G44" s="62">
        <f t="shared" ref="G44:H44" si="15">SUM(G41:G43)</f>
        <v>0</v>
      </c>
      <c r="H44" s="62">
        <f t="shared" si="15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18000</v>
      </c>
      <c r="D45" s="59">
        <v>1</v>
      </c>
      <c r="E45" s="58">
        <f>C45*D45</f>
        <v>18000</v>
      </c>
      <c r="F45" s="58">
        <v>0</v>
      </c>
      <c r="G45" s="58">
        <v>0</v>
      </c>
      <c r="H45" s="58">
        <f t="shared" si="0"/>
        <v>0</v>
      </c>
      <c r="I45" s="86"/>
      <c r="J45" s="90" t="s">
        <v>56</v>
      </c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f t="shared" si="0"/>
        <v>0</v>
      </c>
      <c r="I46" s="86"/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0"/>
        <v>0</v>
      </c>
      <c r="I47" s="86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0"/>
        <v>0</v>
      </c>
      <c r="I48" s="86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0"/>
        <v>0</v>
      </c>
      <c r="I49" s="78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0"/>
        <v>0</v>
      </c>
      <c r="I50" s="78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0"/>
        <v>0</v>
      </c>
      <c r="I51" s="78"/>
      <c r="J51" s="88"/>
    </row>
    <row r="52" s="45" customFormat="1" customHeight="1" spans="1:10">
      <c r="A52" s="60"/>
      <c r="B52" s="61" t="s">
        <v>43</v>
      </c>
      <c r="C52" s="62">
        <f>SUM(C45)</f>
        <v>18000</v>
      </c>
      <c r="D52" s="62">
        <f t="shared" ref="D52:E52" si="16">SUM(D45)</f>
        <v>1</v>
      </c>
      <c r="E52" s="62">
        <f t="shared" si="16"/>
        <v>18000</v>
      </c>
      <c r="F52" s="62">
        <f>SUM(F45:F51)</f>
        <v>0</v>
      </c>
      <c r="G52" s="62">
        <f t="shared" ref="G52:H52" si="17">SUM(G45:G51)</f>
        <v>0</v>
      </c>
      <c r="H52" s="62">
        <f t="shared" si="17"/>
        <v>0</v>
      </c>
      <c r="I52" s="81"/>
      <c r="J52" s="89"/>
    </row>
    <row r="53" customHeight="1" spans="1:10">
      <c r="A53" s="60"/>
      <c r="B53" s="61" t="s">
        <v>44</v>
      </c>
      <c r="C53" s="62">
        <f>SUM(C52,C44,C40,C37,C32,C27,C24,C21,C16,C13)</f>
        <v>18000</v>
      </c>
      <c r="D53" s="62">
        <f t="shared" ref="D53:H53" si="18">SUM(D52,D44,D40,D37,D32,D27,D24,D21,D16,D13)</f>
        <v>1</v>
      </c>
      <c r="E53" s="62">
        <f t="shared" si="18"/>
        <v>18000</v>
      </c>
      <c r="F53" s="62">
        <f t="shared" si="18"/>
        <v>0</v>
      </c>
      <c r="G53" s="62">
        <f t="shared" si="18"/>
        <v>0</v>
      </c>
      <c r="H53" s="62">
        <f t="shared" si="18"/>
        <v>0</v>
      </c>
      <c r="I53" s="81"/>
      <c r="J53" s="91"/>
    </row>
    <row r="57" customHeight="1" spans="1:9">
      <c r="A57" s="70" t="s">
        <v>45</v>
      </c>
      <c r="B57" s="71"/>
      <c r="C57" s="72" t="s">
        <v>46</v>
      </c>
      <c r="D57" s="72"/>
      <c r="E57" s="72" t="s">
        <v>47</v>
      </c>
      <c r="F57" s="72"/>
      <c r="G57" s="72" t="s">
        <v>48</v>
      </c>
      <c r="H57" s="72"/>
      <c r="I57" s="92" t="s">
        <v>49</v>
      </c>
    </row>
    <row r="58" customHeight="1" spans="1:9">
      <c r="A58" s="73">
        <f>E53</f>
        <v>18000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93">
        <f>A58-C58</f>
        <v>18000</v>
      </c>
    </row>
    <row r="60" customHeight="1" spans="1:9">
      <c r="A60" s="75" t="s">
        <v>50</v>
      </c>
      <c r="B60" s="45"/>
      <c r="C60" s="76" t="s">
        <v>51</v>
      </c>
      <c r="D60" s="75"/>
      <c r="E60" s="75" t="s">
        <v>52</v>
      </c>
      <c r="F60" s="75"/>
      <c r="G60" s="75" t="s">
        <v>53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1018518518518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19.95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19.95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19.95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19.95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19.95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19.95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19.95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19.95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19.95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19.95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19.95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81</v>
      </c>
      <c r="C23" s="9"/>
      <c r="D23" s="9"/>
      <c r="E23" s="9"/>
      <c r="F23" s="9" t="s">
        <v>51</v>
      </c>
      <c r="G23" s="9" t="s">
        <v>82</v>
      </c>
      <c r="H23" s="9"/>
      <c r="I23" s="9"/>
      <c r="J23" s="9" t="s">
        <v>53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19.95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19.95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19.95" customHeight="1"/>
    <row r="33" ht="19.95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44</v>
      </c>
      <c r="J33" s="22"/>
      <c r="K33" s="43" t="s">
        <v>70</v>
      </c>
    </row>
    <row r="34" ht="19.95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19.95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19.95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9" t="s">
        <v>81</v>
      </c>
      <c r="C38" s="9"/>
      <c r="D38" s="9"/>
      <c r="E38" s="9"/>
      <c r="F38" s="9" t="s">
        <v>51</v>
      </c>
      <c r="G38" s="9" t="s">
        <v>82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2023-03-03T01:32:31Z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D1FEE36DFBA04E27AE98AA5E7AB91058</vt:lpwstr>
  </property>
</Properties>
</file>